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fehrandpeers-my.sharepoint.com/personal/s_spana_fehrandpeers_com/Documents/Desktop/OR22-0022.00_Tampa_School_Safety Working/"/>
    </mc:Choice>
  </mc:AlternateContent>
  <xr:revisionPtr revIDLastSave="237" documentId="8_{24E50E15-DE77-49B0-80B8-CA1E2A7B4D8C}" xr6:coauthVersionLast="47" xr6:coauthVersionMax="47" xr10:uidLastSave="{653D69DA-DA44-4BD7-99DF-E3315881F4FF}"/>
  <bookViews>
    <workbookView xWindow="-120" yWindow="-120" windowWidth="29040" windowHeight="15840" activeTab="1" xr2:uid="{00000000-000D-0000-FFFF-FFFF00000000}"/>
  </bookViews>
  <sheets>
    <sheet name="Ranked" sheetId="6" r:id="rId1"/>
    <sheet name="Summarized" sheetId="3" r:id="rId2"/>
    <sheet name="Weighting Criteria" sheetId="4" r:id="rId3"/>
    <sheet name="Raw" sheetId="1" r:id="rId4"/>
  </sheets>
  <definedNames>
    <definedName name="_xlnm._FilterDatabase" localSheetId="0" hidden="1">Ranked!$A$1:$AX$216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3" i="3" l="1"/>
  <c r="AQ4" i="3"/>
  <c r="AQ5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42" i="3"/>
  <c r="AQ143" i="3"/>
  <c r="AQ144" i="3"/>
  <c r="AQ145" i="3"/>
  <c r="AQ146" i="3"/>
  <c r="AQ147" i="3"/>
  <c r="AQ148" i="3"/>
  <c r="AQ149" i="3"/>
  <c r="AQ150" i="3"/>
  <c r="AQ151" i="3"/>
  <c r="AQ152" i="3"/>
  <c r="AQ153" i="3"/>
  <c r="AQ154" i="3"/>
  <c r="AQ155" i="3"/>
  <c r="AQ156" i="3"/>
  <c r="AQ157" i="3"/>
  <c r="AQ158" i="3"/>
  <c r="AQ159" i="3"/>
  <c r="AQ160" i="3"/>
  <c r="AQ161" i="3"/>
  <c r="AQ162" i="3"/>
  <c r="AQ163" i="3"/>
  <c r="AQ164" i="3"/>
  <c r="AQ165" i="3"/>
  <c r="AQ166" i="3"/>
  <c r="AQ167" i="3"/>
  <c r="AQ168" i="3"/>
  <c r="AQ169" i="3"/>
  <c r="AQ170" i="3"/>
  <c r="AQ171" i="3"/>
  <c r="AQ172" i="3"/>
  <c r="AQ173" i="3"/>
  <c r="AQ174" i="3"/>
  <c r="AQ175" i="3"/>
  <c r="AQ176" i="3"/>
  <c r="AQ177" i="3"/>
  <c r="AQ178" i="3"/>
  <c r="AQ179" i="3"/>
  <c r="AQ180" i="3"/>
  <c r="AQ181" i="3"/>
  <c r="AQ182" i="3"/>
  <c r="AQ183" i="3"/>
  <c r="AQ184" i="3"/>
  <c r="AQ185" i="3"/>
  <c r="AQ186" i="3"/>
  <c r="AQ187" i="3"/>
  <c r="AQ188" i="3"/>
  <c r="AQ189" i="3"/>
  <c r="AQ190" i="3"/>
  <c r="AQ191" i="3"/>
  <c r="AQ192" i="3"/>
  <c r="AQ193" i="3"/>
  <c r="AQ194" i="3"/>
  <c r="AQ195" i="3"/>
  <c r="AQ196" i="3"/>
  <c r="AQ197" i="3"/>
  <c r="AQ198" i="3"/>
  <c r="AQ199" i="3"/>
  <c r="AQ200" i="3"/>
  <c r="AQ201" i="3"/>
  <c r="AQ202" i="3"/>
  <c r="AQ203" i="3"/>
  <c r="AQ204" i="3"/>
  <c r="AQ205" i="3"/>
  <c r="AQ206" i="3"/>
  <c r="AQ207" i="3"/>
  <c r="AQ208" i="3"/>
  <c r="AQ209" i="3"/>
  <c r="AQ210" i="3"/>
  <c r="AQ211" i="3"/>
  <c r="AQ212" i="3"/>
  <c r="AQ213" i="3"/>
  <c r="AQ214" i="3"/>
  <c r="AQ215" i="3"/>
  <c r="AQ216" i="3"/>
  <c r="AQ2" i="3"/>
  <c r="AF3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P139" i="3" s="1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" i="3"/>
  <c r="AN3" i="3"/>
  <c r="AN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143" i="3"/>
  <c r="AN144" i="3"/>
  <c r="AN145" i="3"/>
  <c r="AN146" i="3"/>
  <c r="AN147" i="3"/>
  <c r="AN148" i="3"/>
  <c r="AN149" i="3"/>
  <c r="AN150" i="3"/>
  <c r="AN151" i="3"/>
  <c r="AN152" i="3"/>
  <c r="AN153" i="3"/>
  <c r="AN154" i="3"/>
  <c r="AN155" i="3"/>
  <c r="AN156" i="3"/>
  <c r="AN157" i="3"/>
  <c r="AN158" i="3"/>
  <c r="AN159" i="3"/>
  <c r="AN160" i="3"/>
  <c r="AN161" i="3"/>
  <c r="AN162" i="3"/>
  <c r="AN163" i="3"/>
  <c r="AN164" i="3"/>
  <c r="AN165" i="3"/>
  <c r="AN166" i="3"/>
  <c r="AN167" i="3"/>
  <c r="AN168" i="3"/>
  <c r="AN169" i="3"/>
  <c r="AN170" i="3"/>
  <c r="AN171" i="3"/>
  <c r="AN172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7" i="3"/>
  <c r="AN188" i="3"/>
  <c r="AN189" i="3"/>
  <c r="AN190" i="3"/>
  <c r="AN191" i="3"/>
  <c r="AN192" i="3"/>
  <c r="AN193" i="3"/>
  <c r="AN194" i="3"/>
  <c r="AN195" i="3"/>
  <c r="AN196" i="3"/>
  <c r="AN197" i="3"/>
  <c r="AN198" i="3"/>
  <c r="AN199" i="3"/>
  <c r="AN200" i="3"/>
  <c r="AN201" i="3"/>
  <c r="AN202" i="3"/>
  <c r="AN203" i="3"/>
  <c r="AN204" i="3"/>
  <c r="AN205" i="3"/>
  <c r="AN206" i="3"/>
  <c r="AN207" i="3"/>
  <c r="AN208" i="3"/>
  <c r="AN209" i="3"/>
  <c r="AN210" i="3"/>
  <c r="AN211" i="3"/>
  <c r="AN212" i="3"/>
  <c r="AN213" i="3"/>
  <c r="AN214" i="3"/>
  <c r="AN215" i="3"/>
  <c r="AN216" i="3"/>
  <c r="AN2" i="3"/>
  <c r="AM2" i="3"/>
  <c r="AM3" i="3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" i="3"/>
  <c r="AK3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" i="3"/>
  <c r="AJ3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37" i="3"/>
  <c r="AJ138" i="3"/>
  <c r="AJ139" i="3"/>
  <c r="AJ140" i="3"/>
  <c r="AJ141" i="3"/>
  <c r="AJ142" i="3"/>
  <c r="AJ143" i="3"/>
  <c r="AJ144" i="3"/>
  <c r="AJ145" i="3"/>
  <c r="AJ146" i="3"/>
  <c r="AJ147" i="3"/>
  <c r="AJ148" i="3"/>
  <c r="AJ149" i="3"/>
  <c r="AJ150" i="3"/>
  <c r="AJ151" i="3"/>
  <c r="AJ152" i="3"/>
  <c r="AJ153" i="3"/>
  <c r="AJ154" i="3"/>
  <c r="AJ155" i="3"/>
  <c r="AJ156" i="3"/>
  <c r="AJ157" i="3"/>
  <c r="AJ158" i="3"/>
  <c r="AJ159" i="3"/>
  <c r="AJ160" i="3"/>
  <c r="AJ161" i="3"/>
  <c r="AJ162" i="3"/>
  <c r="AJ163" i="3"/>
  <c r="AJ164" i="3"/>
  <c r="AJ165" i="3"/>
  <c r="AJ166" i="3"/>
  <c r="AJ167" i="3"/>
  <c r="AJ168" i="3"/>
  <c r="AJ169" i="3"/>
  <c r="AJ170" i="3"/>
  <c r="AJ171" i="3"/>
  <c r="AJ172" i="3"/>
  <c r="AJ173" i="3"/>
  <c r="AJ174" i="3"/>
  <c r="AJ175" i="3"/>
  <c r="AJ176" i="3"/>
  <c r="AJ177" i="3"/>
  <c r="AJ178" i="3"/>
  <c r="AJ179" i="3"/>
  <c r="AJ180" i="3"/>
  <c r="AJ181" i="3"/>
  <c r="AJ182" i="3"/>
  <c r="AJ183" i="3"/>
  <c r="AJ184" i="3"/>
  <c r="AJ185" i="3"/>
  <c r="AJ186" i="3"/>
  <c r="AJ187" i="3"/>
  <c r="AJ188" i="3"/>
  <c r="AJ189" i="3"/>
  <c r="AJ190" i="3"/>
  <c r="AJ191" i="3"/>
  <c r="AJ192" i="3"/>
  <c r="AJ193" i="3"/>
  <c r="AJ194" i="3"/>
  <c r="AJ195" i="3"/>
  <c r="AJ196" i="3"/>
  <c r="AJ197" i="3"/>
  <c r="AJ198" i="3"/>
  <c r="AJ199" i="3"/>
  <c r="AJ200" i="3"/>
  <c r="AJ201" i="3"/>
  <c r="AJ202" i="3"/>
  <c r="AJ203" i="3"/>
  <c r="AJ204" i="3"/>
  <c r="AJ205" i="3"/>
  <c r="AJ206" i="3"/>
  <c r="AJ207" i="3"/>
  <c r="AJ208" i="3"/>
  <c r="AJ209" i="3"/>
  <c r="AJ210" i="3"/>
  <c r="AJ211" i="3"/>
  <c r="AJ212" i="3"/>
  <c r="AJ213" i="3"/>
  <c r="AJ214" i="3"/>
  <c r="AJ215" i="3"/>
  <c r="AJ216" i="3"/>
  <c r="AJ2" i="3"/>
  <c r="AP26" i="3" l="1"/>
  <c r="AO16" i="3"/>
  <c r="AO36" i="3"/>
  <c r="AO147" i="3"/>
  <c r="AO70" i="3"/>
  <c r="AO37" i="3"/>
  <c r="AO124" i="3"/>
  <c r="AP10" i="3"/>
  <c r="AP146" i="3"/>
  <c r="AP110" i="3"/>
  <c r="AP148" i="3"/>
  <c r="AO202" i="3"/>
  <c r="AO79" i="3"/>
  <c r="AO199" i="3"/>
  <c r="AO87" i="3"/>
  <c r="AP144" i="3"/>
  <c r="AP100" i="3"/>
  <c r="AP39" i="3"/>
  <c r="AP58" i="3"/>
  <c r="AO38" i="3"/>
  <c r="AP129" i="3"/>
  <c r="AP20" i="3"/>
  <c r="AO139" i="3"/>
  <c r="AO26" i="3"/>
  <c r="AO144" i="3"/>
  <c r="AO10" i="3"/>
  <c r="AO100" i="3"/>
  <c r="AO146" i="3"/>
  <c r="AO77" i="3"/>
  <c r="AO39" i="3"/>
  <c r="AO110" i="3"/>
  <c r="AO58" i="3"/>
  <c r="AO148" i="3"/>
  <c r="AO162" i="3"/>
  <c r="AO169" i="3"/>
  <c r="AP9" i="3"/>
  <c r="AP140" i="3"/>
  <c r="AP91" i="3"/>
  <c r="AP57" i="3"/>
  <c r="AP106" i="3"/>
  <c r="AP184" i="3"/>
  <c r="AP59" i="3"/>
  <c r="AP49" i="3"/>
  <c r="AP197" i="3"/>
  <c r="AP64" i="3"/>
  <c r="AP46" i="3"/>
  <c r="AP175" i="3"/>
  <c r="AP104" i="3"/>
  <c r="AO118" i="3"/>
  <c r="AO48" i="3"/>
  <c r="AP55" i="3"/>
  <c r="AP54" i="3"/>
  <c r="AP163" i="3"/>
  <c r="AO29" i="3"/>
  <c r="AO55" i="3"/>
  <c r="AO63" i="3"/>
  <c r="AO173" i="3"/>
  <c r="AO133" i="3"/>
  <c r="AO143" i="3"/>
  <c r="AO25" i="3"/>
  <c r="AO54" i="3"/>
  <c r="AO51" i="3"/>
  <c r="AO20" i="3"/>
  <c r="AO163" i="3"/>
  <c r="AO192" i="3"/>
  <c r="AP114" i="3"/>
  <c r="AP23" i="3"/>
  <c r="AP68" i="3"/>
  <c r="AP97" i="3"/>
  <c r="AP152" i="3"/>
  <c r="AP73" i="3"/>
  <c r="AP108" i="3"/>
  <c r="AP212" i="3"/>
  <c r="AP56" i="3"/>
  <c r="AP191" i="3"/>
  <c r="AP72" i="3"/>
  <c r="AO142" i="3"/>
  <c r="AP133" i="3"/>
  <c r="AP51" i="3"/>
  <c r="AO9" i="3"/>
  <c r="AO140" i="3"/>
  <c r="AO91" i="3"/>
  <c r="AO57" i="3"/>
  <c r="AO106" i="3"/>
  <c r="AO184" i="3"/>
  <c r="AO13" i="3"/>
  <c r="AO59" i="3"/>
  <c r="AO197" i="3"/>
  <c r="AO64" i="3"/>
  <c r="AO46" i="3"/>
  <c r="AO175" i="3"/>
  <c r="AO104" i="3"/>
  <c r="AP67" i="3"/>
  <c r="AP117" i="3"/>
  <c r="AP15" i="3"/>
  <c r="AP166" i="3"/>
  <c r="AP99" i="3"/>
  <c r="AP30" i="3"/>
  <c r="AP206" i="3"/>
  <c r="AO101" i="3"/>
  <c r="AO114" i="3"/>
  <c r="AO49" i="3"/>
  <c r="AO68" i="3"/>
  <c r="AO141" i="3"/>
  <c r="AO109" i="3"/>
  <c r="AO97" i="3"/>
  <c r="AO152" i="3"/>
  <c r="AO73" i="3"/>
  <c r="AO108" i="3"/>
  <c r="AO212" i="3"/>
  <c r="AO56" i="3"/>
  <c r="AO191" i="3"/>
  <c r="AO72" i="3"/>
  <c r="AO125" i="3"/>
  <c r="AP77" i="3"/>
  <c r="AP6" i="3"/>
  <c r="AP154" i="3"/>
  <c r="AP22" i="3"/>
  <c r="AP171" i="3"/>
  <c r="AP90" i="3"/>
  <c r="AP205" i="3"/>
  <c r="AP213" i="3"/>
  <c r="AP78" i="3"/>
  <c r="AP181" i="3"/>
  <c r="AP158" i="3"/>
  <c r="AP62" i="3"/>
  <c r="AP138" i="3"/>
  <c r="AP203" i="3"/>
  <c r="AO67" i="3"/>
  <c r="AO117" i="3"/>
  <c r="AO2" i="3"/>
  <c r="AO105" i="3"/>
  <c r="AO130" i="3"/>
  <c r="AO121" i="3"/>
  <c r="AO166" i="3"/>
  <c r="AO99" i="3"/>
  <c r="AO34" i="3"/>
  <c r="AO98" i="3"/>
  <c r="AO15" i="3"/>
  <c r="AO153" i="3"/>
  <c r="AO30" i="3"/>
  <c r="AO206" i="3"/>
  <c r="AP81" i="3"/>
  <c r="AP103" i="3"/>
  <c r="AP14" i="3"/>
  <c r="AP83" i="3"/>
  <c r="AP209" i="3"/>
  <c r="AO69" i="3"/>
  <c r="AO5" i="3"/>
  <c r="AO6" i="3"/>
  <c r="AO154" i="3"/>
  <c r="AO22" i="3"/>
  <c r="AO171" i="3"/>
  <c r="AO90" i="3"/>
  <c r="AO205" i="3"/>
  <c r="AO213" i="3"/>
  <c r="AO78" i="3"/>
  <c r="AO181" i="3"/>
  <c r="AO158" i="3"/>
  <c r="AO62" i="3"/>
  <c r="AO138" i="3"/>
  <c r="AO203" i="3"/>
  <c r="AP82" i="3"/>
  <c r="AP84" i="3"/>
  <c r="AP95" i="3"/>
  <c r="AP122" i="3"/>
  <c r="AP75" i="3"/>
  <c r="AP135" i="3"/>
  <c r="AP201" i="3"/>
  <c r="AP188" i="3"/>
  <c r="AP24" i="3"/>
  <c r="AP207" i="3"/>
  <c r="AP156" i="3"/>
  <c r="AP211" i="3"/>
  <c r="AO89" i="3"/>
  <c r="AO50" i="3"/>
  <c r="AO45" i="3"/>
  <c r="AO11" i="3"/>
  <c r="AO103" i="3"/>
  <c r="AO123" i="3"/>
  <c r="AO107" i="3"/>
  <c r="AO14" i="3"/>
  <c r="AO83" i="3"/>
  <c r="AO96" i="3"/>
  <c r="AO40" i="3"/>
  <c r="AO127" i="3"/>
  <c r="AP74" i="3"/>
  <c r="AP8" i="3"/>
  <c r="AP167" i="3"/>
  <c r="AP19" i="3"/>
  <c r="AP132" i="3"/>
  <c r="AP65" i="3"/>
  <c r="AP172" i="3"/>
  <c r="AP165" i="3"/>
  <c r="AP183" i="3"/>
  <c r="AP170" i="3"/>
  <c r="AO82" i="3"/>
  <c r="AO157" i="3"/>
  <c r="AO84" i="3"/>
  <c r="AO95" i="3"/>
  <c r="AO122" i="3"/>
  <c r="AO61" i="3"/>
  <c r="AO75" i="3"/>
  <c r="AO135" i="3"/>
  <c r="AO201" i="3"/>
  <c r="AO188" i="3"/>
  <c r="AO24" i="3"/>
  <c r="AO207" i="3"/>
  <c r="AO156" i="3"/>
  <c r="AO211" i="3"/>
  <c r="AP42" i="3"/>
  <c r="AP164" i="3"/>
  <c r="AP47" i="3"/>
  <c r="AP185" i="3"/>
  <c r="AP85" i="3"/>
  <c r="AP200" i="3"/>
  <c r="AP131" i="3"/>
  <c r="AP204" i="3"/>
  <c r="AP60" i="3"/>
  <c r="AP102" i="3"/>
  <c r="AP178" i="3"/>
  <c r="AP179" i="3"/>
  <c r="AO74" i="3"/>
  <c r="AO120" i="3"/>
  <c r="AO8" i="3"/>
  <c r="AO167" i="3"/>
  <c r="AO19" i="3"/>
  <c r="AO132" i="3"/>
  <c r="AO172" i="3"/>
  <c r="AO165" i="3"/>
  <c r="AO183" i="3"/>
  <c r="AO136" i="3"/>
  <c r="AO170" i="3"/>
  <c r="AO31" i="3"/>
  <c r="AO155" i="3"/>
  <c r="AP115" i="3"/>
  <c r="AP168" i="3"/>
  <c r="AP32" i="3"/>
  <c r="AP43" i="3"/>
  <c r="AP182" i="3"/>
  <c r="AP41" i="3"/>
  <c r="AP94" i="3"/>
  <c r="AP186" i="3"/>
  <c r="AP149" i="3"/>
  <c r="AP214" i="3"/>
  <c r="AP35" i="3"/>
  <c r="AP66" i="3"/>
  <c r="AP177" i="3"/>
  <c r="AO21" i="3"/>
  <c r="AO42" i="3"/>
  <c r="AO164" i="3"/>
  <c r="AO4" i="3"/>
  <c r="AO185" i="3"/>
  <c r="AO189" i="3"/>
  <c r="AO85" i="3"/>
  <c r="AO200" i="3"/>
  <c r="AO131" i="3"/>
  <c r="AO204" i="3"/>
  <c r="AO60" i="3"/>
  <c r="AO102" i="3"/>
  <c r="AO178" i="3"/>
  <c r="AO179" i="3"/>
  <c r="AP151" i="3"/>
  <c r="AP195" i="3"/>
  <c r="AP92" i="3"/>
  <c r="AP126" i="3"/>
  <c r="AP3" i="3"/>
  <c r="AP71" i="3"/>
  <c r="AO28" i="3"/>
  <c r="AO115" i="3"/>
  <c r="AO168" i="3"/>
  <c r="AO32" i="3"/>
  <c r="AO43" i="3"/>
  <c r="AO182" i="3"/>
  <c r="AO41" i="3"/>
  <c r="AO94" i="3"/>
  <c r="AO186" i="3"/>
  <c r="AO149" i="3"/>
  <c r="AO214" i="3"/>
  <c r="AO35" i="3"/>
  <c r="AO66" i="3"/>
  <c r="AP52" i="3"/>
  <c r="AP116" i="3"/>
  <c r="AP150" i="3"/>
  <c r="AP198" i="3"/>
  <c r="AP134" i="3"/>
  <c r="AP53" i="3"/>
  <c r="AP76" i="3"/>
  <c r="AP193" i="3"/>
  <c r="AO112" i="3"/>
  <c r="AO151" i="3"/>
  <c r="AO128" i="3"/>
  <c r="AO195" i="3"/>
  <c r="AO92" i="3"/>
  <c r="AO210" i="3"/>
  <c r="AO216" i="3"/>
  <c r="AO208" i="3"/>
  <c r="AO126" i="3"/>
  <c r="AO176" i="3"/>
  <c r="AO47" i="3"/>
  <c r="AO3" i="3"/>
  <c r="AO194" i="3"/>
  <c r="AO71" i="3"/>
  <c r="AP7" i="3"/>
  <c r="AP180" i="3"/>
  <c r="AP86" i="3"/>
  <c r="AP17" i="3"/>
  <c r="AP190" i="3"/>
  <c r="AP44" i="3"/>
  <c r="AP174" i="3"/>
  <c r="AP119" i="3"/>
  <c r="AP196" i="3"/>
  <c r="AP215" i="3"/>
  <c r="AO18" i="3"/>
  <c r="AO93" i="3"/>
  <c r="AO52" i="3"/>
  <c r="AO116" i="3"/>
  <c r="AO150" i="3"/>
  <c r="AO198" i="3"/>
  <c r="AO134" i="3"/>
  <c r="AO88" i="3"/>
  <c r="AO53" i="3"/>
  <c r="AO137" i="3"/>
  <c r="AO76" i="3"/>
  <c r="AO111" i="3"/>
  <c r="AO187" i="3"/>
  <c r="AP16" i="3"/>
  <c r="AP36" i="3"/>
  <c r="AP147" i="3"/>
  <c r="AP202" i="3"/>
  <c r="AP113" i="3"/>
  <c r="AP70" i="3"/>
  <c r="AP199" i="3"/>
  <c r="AP37" i="3"/>
  <c r="AP87" i="3"/>
  <c r="AP124" i="3"/>
  <c r="AP118" i="3"/>
  <c r="AP69" i="3"/>
  <c r="AP162" i="3"/>
  <c r="AP169" i="3"/>
  <c r="AO80" i="3"/>
  <c r="AO7" i="3"/>
  <c r="AO180" i="3"/>
  <c r="AO86" i="3"/>
  <c r="AO27" i="3"/>
  <c r="AO190" i="3"/>
  <c r="AO159" i="3"/>
  <c r="AO160" i="3"/>
  <c r="AO44" i="3"/>
  <c r="AO174" i="3"/>
  <c r="AO119" i="3"/>
  <c r="AO196" i="3"/>
  <c r="AO215" i="3"/>
  <c r="AP21" i="3"/>
  <c r="AP18" i="3"/>
  <c r="AP161" i="3"/>
  <c r="AP28" i="3"/>
  <c r="AP33" i="3"/>
  <c r="AP48" i="3"/>
  <c r="AP38" i="3"/>
  <c r="AP145" i="3"/>
  <c r="AP142" i="3"/>
  <c r="AP101" i="3"/>
  <c r="AP12" i="3"/>
  <c r="AP29" i="3"/>
  <c r="AO193" i="3"/>
  <c r="AP187" i="3"/>
  <c r="AP155" i="3"/>
  <c r="AP123" i="3"/>
  <c r="AP107" i="3"/>
  <c r="AP27" i="3"/>
  <c r="AP11" i="3"/>
  <c r="AP141" i="3"/>
  <c r="AO177" i="3"/>
  <c r="AP173" i="3"/>
  <c r="AO161" i="3"/>
  <c r="AP2" i="3"/>
  <c r="AP153" i="3"/>
  <c r="AP137" i="3"/>
  <c r="AP121" i="3"/>
  <c r="AP105" i="3"/>
  <c r="AP89" i="3"/>
  <c r="AP25" i="3"/>
  <c r="AP125" i="3"/>
  <c r="AP13" i="3"/>
  <c r="AO33" i="3"/>
  <c r="AO17" i="3"/>
  <c r="AP216" i="3"/>
  <c r="AP136" i="3"/>
  <c r="AP120" i="3"/>
  <c r="AP88" i="3"/>
  <c r="AP40" i="3"/>
  <c r="AP61" i="3"/>
  <c r="AP189" i="3"/>
  <c r="AO113" i="3"/>
  <c r="AP45" i="3"/>
  <c r="AP5" i="3"/>
  <c r="AP93" i="3"/>
  <c r="AO145" i="3"/>
  <c r="AP4" i="3"/>
  <c r="AO81" i="3"/>
  <c r="AO23" i="3"/>
  <c r="AO209" i="3"/>
  <c r="AP210" i="3"/>
  <c r="AP194" i="3"/>
  <c r="AP130" i="3"/>
  <c r="AP98" i="3"/>
  <c r="AP50" i="3"/>
  <c r="AP34" i="3"/>
  <c r="AP109" i="3"/>
  <c r="AO65" i="3"/>
  <c r="AP157" i="3"/>
  <c r="AO129" i="3"/>
  <c r="AP208" i="3"/>
  <c r="AP192" i="3"/>
  <c r="AP176" i="3"/>
  <c r="AP160" i="3"/>
  <c r="AP128" i="3"/>
  <c r="AP112" i="3"/>
  <c r="AP96" i="3"/>
  <c r="AP80" i="3"/>
  <c r="AO12" i="3"/>
  <c r="AP159" i="3"/>
  <c r="AP143" i="3"/>
  <c r="AP127" i="3"/>
  <c r="AP111" i="3"/>
  <c r="AP79" i="3"/>
  <c r="AP63" i="3"/>
  <c r="AP31" i="3"/>
  <c r="AL164" i="3"/>
  <c r="AR164" i="3" s="1"/>
  <c r="AL210" i="3"/>
  <c r="AL178" i="3"/>
  <c r="AR178" i="3" s="1"/>
  <c r="AL146" i="3"/>
  <c r="AR146" i="3" s="1"/>
  <c r="AL162" i="3"/>
  <c r="AL194" i="3"/>
  <c r="AL209" i="3"/>
  <c r="AL193" i="3"/>
  <c r="AL177" i="3"/>
  <c r="AR177" i="3" s="1"/>
  <c r="AL161" i="3"/>
  <c r="AL145" i="3"/>
  <c r="AL129" i="3"/>
  <c r="AL113" i="3"/>
  <c r="AL97" i="3"/>
  <c r="AR97" i="3" s="1"/>
  <c r="AL81" i="3"/>
  <c r="AL65" i="3"/>
  <c r="AL49" i="3"/>
  <c r="AR49" i="3" s="1"/>
  <c r="AL33" i="3"/>
  <c r="AL17" i="3"/>
  <c r="AL208" i="3"/>
  <c r="AL192" i="3"/>
  <c r="AL176" i="3"/>
  <c r="AL160" i="3"/>
  <c r="AL144" i="3"/>
  <c r="AL128" i="3"/>
  <c r="AL112" i="3"/>
  <c r="AL96" i="3"/>
  <c r="AL80" i="3"/>
  <c r="AL64" i="3"/>
  <c r="AR64" i="3" s="1"/>
  <c r="AL48" i="3"/>
  <c r="AL32" i="3"/>
  <c r="AL16" i="3"/>
  <c r="AL159" i="3"/>
  <c r="AL143" i="3"/>
  <c r="AL127" i="3"/>
  <c r="AR127" i="3" s="1"/>
  <c r="AL111" i="3"/>
  <c r="AR111" i="3" s="1"/>
  <c r="AL95" i="3"/>
  <c r="AR95" i="3" s="1"/>
  <c r="AL79" i="3"/>
  <c r="AL15" i="3"/>
  <c r="AL207" i="3"/>
  <c r="AL31" i="3"/>
  <c r="AR31" i="3" s="1"/>
  <c r="AL206" i="3"/>
  <c r="AL190" i="3"/>
  <c r="AL174" i="3"/>
  <c r="AL158" i="3"/>
  <c r="AL142" i="3"/>
  <c r="AR142" i="3" s="1"/>
  <c r="AL126" i="3"/>
  <c r="AL110" i="3"/>
  <c r="AL94" i="3"/>
  <c r="AR94" i="3" s="1"/>
  <c r="AL78" i="3"/>
  <c r="AR78" i="3" s="1"/>
  <c r="AL62" i="3"/>
  <c r="AR62" i="3" s="1"/>
  <c r="AL46" i="3"/>
  <c r="AR46" i="3" s="1"/>
  <c r="AL30" i="3"/>
  <c r="AL14" i="3"/>
  <c r="AR14" i="3" s="1"/>
  <c r="AL191" i="3"/>
  <c r="AL47" i="3"/>
  <c r="AR47" i="3" s="1"/>
  <c r="AL205" i="3"/>
  <c r="AR205" i="3" s="1"/>
  <c r="AL189" i="3"/>
  <c r="AR189" i="3" s="1"/>
  <c r="AL173" i="3"/>
  <c r="AL157" i="3"/>
  <c r="AL141" i="3"/>
  <c r="AL125" i="3"/>
  <c r="AL109" i="3"/>
  <c r="AR109" i="3" s="1"/>
  <c r="AL93" i="3"/>
  <c r="AL77" i="3"/>
  <c r="AL61" i="3"/>
  <c r="AR61" i="3" s="1"/>
  <c r="AL45" i="3"/>
  <c r="AL29" i="3"/>
  <c r="AR29" i="3" s="1"/>
  <c r="AL22" i="3"/>
  <c r="AR22" i="3" s="1"/>
  <c r="AL82" i="3"/>
  <c r="AL63" i="3"/>
  <c r="AL204" i="3"/>
  <c r="AL188" i="3"/>
  <c r="AR188" i="3" s="1"/>
  <c r="AL172" i="3"/>
  <c r="AR172" i="3" s="1"/>
  <c r="AL156" i="3"/>
  <c r="AL140" i="3"/>
  <c r="AL124" i="3"/>
  <c r="AL108" i="3"/>
  <c r="AR108" i="3" s="1"/>
  <c r="AL92" i="3"/>
  <c r="AL76" i="3"/>
  <c r="AL60" i="3"/>
  <c r="AL44" i="3"/>
  <c r="AR44" i="3" s="1"/>
  <c r="AL28" i="3"/>
  <c r="AR28" i="3" s="1"/>
  <c r="AL41" i="3"/>
  <c r="AL175" i="3"/>
  <c r="AL203" i="3"/>
  <c r="AL187" i="3"/>
  <c r="AL171" i="3"/>
  <c r="AR171" i="3" s="1"/>
  <c r="AL155" i="3"/>
  <c r="AL139" i="3"/>
  <c r="AR139" i="3" s="1"/>
  <c r="AL123" i="3"/>
  <c r="AL107" i="3"/>
  <c r="AR107" i="3" s="1"/>
  <c r="AL91" i="3"/>
  <c r="AL75" i="3"/>
  <c r="AR75" i="3" s="1"/>
  <c r="AL59" i="3"/>
  <c r="AR59" i="3" s="1"/>
  <c r="AL43" i="3"/>
  <c r="AL27" i="3"/>
  <c r="AL11" i="3"/>
  <c r="AL202" i="3"/>
  <c r="AR202" i="3" s="1"/>
  <c r="AL186" i="3"/>
  <c r="AL170" i="3"/>
  <c r="AR170" i="3" s="1"/>
  <c r="AL154" i="3"/>
  <c r="AR154" i="3" s="1"/>
  <c r="AL138" i="3"/>
  <c r="AL122" i="3"/>
  <c r="AR122" i="3" s="1"/>
  <c r="AL106" i="3"/>
  <c r="AR106" i="3" s="1"/>
  <c r="AL90" i="3"/>
  <c r="AR90" i="3" s="1"/>
  <c r="AL74" i="3"/>
  <c r="AL58" i="3"/>
  <c r="AL42" i="3"/>
  <c r="AL26" i="3"/>
  <c r="AR26" i="3" s="1"/>
  <c r="AL10" i="3"/>
  <c r="AR10" i="3" s="1"/>
  <c r="AL114" i="3"/>
  <c r="AL50" i="3"/>
  <c r="AL18" i="3"/>
  <c r="AL9" i="3"/>
  <c r="AR9" i="3" s="1"/>
  <c r="AL216" i="3"/>
  <c r="AR216" i="3" s="1"/>
  <c r="AL200" i="3"/>
  <c r="AL184" i="3"/>
  <c r="AR184" i="3" s="1"/>
  <c r="AL168" i="3"/>
  <c r="AL152" i="3"/>
  <c r="AR152" i="3" s="1"/>
  <c r="AL136" i="3"/>
  <c r="AR136" i="3" s="1"/>
  <c r="AL120" i="3"/>
  <c r="AL104" i="3"/>
  <c r="AL88" i="3"/>
  <c r="AL72" i="3"/>
  <c r="AL56" i="3"/>
  <c r="AL40" i="3"/>
  <c r="AL24" i="3"/>
  <c r="AL8" i="3"/>
  <c r="AL199" i="3"/>
  <c r="AR199" i="3" s="1"/>
  <c r="AL151" i="3"/>
  <c r="AL135" i="3"/>
  <c r="AR135" i="3" s="1"/>
  <c r="AL119" i="3"/>
  <c r="AL103" i="3"/>
  <c r="AL87" i="3"/>
  <c r="AL39" i="3"/>
  <c r="AR39" i="3" s="1"/>
  <c r="AL23" i="3"/>
  <c r="AL7" i="3"/>
  <c r="AL130" i="3"/>
  <c r="AR130" i="3" s="1"/>
  <c r="AL66" i="3"/>
  <c r="AL34" i="3"/>
  <c r="AL180" i="3"/>
  <c r="AR180" i="3" s="1"/>
  <c r="AL183" i="3"/>
  <c r="AL55" i="3"/>
  <c r="AL6" i="3"/>
  <c r="AR6" i="3" s="1"/>
  <c r="AL215" i="3"/>
  <c r="AL167" i="3"/>
  <c r="AL71" i="3"/>
  <c r="AL213" i="3"/>
  <c r="AR213" i="3" s="1"/>
  <c r="AL197" i="3"/>
  <c r="AR197" i="3" s="1"/>
  <c r="AL181" i="3"/>
  <c r="AR181" i="3" s="1"/>
  <c r="AL165" i="3"/>
  <c r="AL149" i="3"/>
  <c r="AR149" i="3" s="1"/>
  <c r="AL133" i="3"/>
  <c r="AR133" i="3" s="1"/>
  <c r="AL117" i="3"/>
  <c r="AL101" i="3"/>
  <c r="AR101" i="3" s="1"/>
  <c r="AL85" i="3"/>
  <c r="AL69" i="3"/>
  <c r="AL53" i="3"/>
  <c r="AL37" i="3"/>
  <c r="AR37" i="3" s="1"/>
  <c r="AL21" i="3"/>
  <c r="AR21" i="3" s="1"/>
  <c r="AL5" i="3"/>
  <c r="AR5" i="3" s="1"/>
  <c r="AL98" i="3"/>
  <c r="AL3" i="3"/>
  <c r="AR3" i="3" s="1"/>
  <c r="AL19" i="3"/>
  <c r="AL35" i="3"/>
  <c r="AR35" i="3" s="1"/>
  <c r="AL116" i="3"/>
  <c r="AR116" i="3" s="1"/>
  <c r="AL51" i="3"/>
  <c r="AR51" i="3" s="1"/>
  <c r="AL84" i="3"/>
  <c r="AR84" i="3" s="1"/>
  <c r="AL211" i="3"/>
  <c r="AL67" i="3"/>
  <c r="AL163" i="3"/>
  <c r="AL115" i="3"/>
  <c r="AR115" i="3" s="1"/>
  <c r="AL179" i="3"/>
  <c r="AR179" i="3" s="1"/>
  <c r="AL99" i="3"/>
  <c r="AR99" i="3" s="1"/>
  <c r="AL13" i="3"/>
  <c r="AL212" i="3"/>
  <c r="AR212" i="3" s="1"/>
  <c r="AL148" i="3"/>
  <c r="AL52" i="3"/>
  <c r="AR52" i="3" s="1"/>
  <c r="AL195" i="3"/>
  <c r="AR195" i="3" s="1"/>
  <c r="AL83" i="3"/>
  <c r="AL12" i="3"/>
  <c r="AL147" i="3"/>
  <c r="AL196" i="3"/>
  <c r="AL132" i="3"/>
  <c r="AR132" i="3" s="1"/>
  <c r="AL100" i="3"/>
  <c r="AR100" i="3" s="1"/>
  <c r="AL68" i="3"/>
  <c r="AR68" i="3" s="1"/>
  <c r="AL36" i="3"/>
  <c r="AR36" i="3" s="1"/>
  <c r="AL20" i="3"/>
  <c r="AL4" i="3"/>
  <c r="AL131" i="3"/>
  <c r="AL201" i="3"/>
  <c r="AR201" i="3" s="1"/>
  <c r="AL169" i="3"/>
  <c r="AL137" i="3"/>
  <c r="AL105" i="3"/>
  <c r="AR105" i="3" s="1"/>
  <c r="AL73" i="3"/>
  <c r="AR73" i="3" s="1"/>
  <c r="AL25" i="3"/>
  <c r="AL2" i="3"/>
  <c r="AL185" i="3"/>
  <c r="AR185" i="3" s="1"/>
  <c r="AL153" i="3"/>
  <c r="AR153" i="3" s="1"/>
  <c r="AL121" i="3"/>
  <c r="AR121" i="3" s="1"/>
  <c r="AL89" i="3"/>
  <c r="AL57" i="3"/>
  <c r="AL214" i="3"/>
  <c r="AR214" i="3" s="1"/>
  <c r="AL166" i="3"/>
  <c r="AL134" i="3"/>
  <c r="AL102" i="3"/>
  <c r="AL70" i="3"/>
  <c r="AR70" i="3" s="1"/>
  <c r="AL38" i="3"/>
  <c r="AR38" i="3" s="1"/>
  <c r="AL198" i="3"/>
  <c r="AR198" i="3" s="1"/>
  <c r="AL182" i="3"/>
  <c r="AL150" i="3"/>
  <c r="AR150" i="3" s="1"/>
  <c r="AL118" i="3"/>
  <c r="AL86" i="3"/>
  <c r="AL54" i="3"/>
  <c r="AR54" i="3" s="1"/>
  <c r="AR40" i="3" l="1"/>
  <c r="AR63" i="3"/>
  <c r="AR79" i="3"/>
  <c r="AR24" i="3"/>
  <c r="AR110" i="3"/>
  <c r="AR4" i="3"/>
  <c r="AR56" i="3"/>
  <c r="AR166" i="3"/>
  <c r="AR20" i="3"/>
  <c r="AR85" i="3"/>
  <c r="AR124" i="3"/>
  <c r="AR141" i="3"/>
  <c r="AR158" i="3"/>
  <c r="AR104" i="3"/>
  <c r="AR74" i="3"/>
  <c r="AR155" i="3"/>
  <c r="AR144" i="3"/>
  <c r="AR87" i="3"/>
  <c r="AR168" i="3"/>
  <c r="AR15" i="3"/>
  <c r="AR176" i="3"/>
  <c r="AR119" i="3"/>
  <c r="AR175" i="3"/>
  <c r="AR71" i="3"/>
  <c r="AR148" i="3"/>
  <c r="AR8" i="3"/>
  <c r="AR50" i="3"/>
  <c r="AR43" i="3"/>
  <c r="AR76" i="3"/>
  <c r="AR102" i="3"/>
  <c r="AR131" i="3"/>
  <c r="AR92" i="3"/>
  <c r="AR126" i="3"/>
  <c r="AR32" i="3"/>
  <c r="AR134" i="3"/>
  <c r="AR72" i="3"/>
  <c r="AR163" i="3"/>
  <c r="AR140" i="3"/>
  <c r="AR67" i="3"/>
  <c r="AR156" i="3"/>
  <c r="AR190" i="3"/>
  <c r="AR120" i="3"/>
  <c r="AR196" i="3"/>
  <c r="AR207" i="3"/>
  <c r="AR138" i="3"/>
  <c r="AR191" i="3"/>
  <c r="AR12" i="3"/>
  <c r="AR118" i="3"/>
  <c r="AR200" i="3"/>
  <c r="AR91" i="3"/>
  <c r="AR211" i="3"/>
  <c r="AR7" i="3"/>
  <c r="AR161" i="3"/>
  <c r="AR34" i="3"/>
  <c r="AR113" i="3"/>
  <c r="AR98" i="3"/>
  <c r="AR45" i="3"/>
  <c r="AR137" i="3"/>
  <c r="AR215" i="3"/>
  <c r="AR18" i="3"/>
  <c r="AR11" i="3"/>
  <c r="AR143" i="3"/>
  <c r="AR33" i="3"/>
  <c r="AR27" i="3"/>
  <c r="AR159" i="3"/>
  <c r="AR13" i="3"/>
  <c r="AR16" i="3"/>
  <c r="AR183" i="3"/>
  <c r="AR81" i="3"/>
  <c r="AR66" i="3"/>
  <c r="AR88" i="3"/>
  <c r="AR58" i="3"/>
  <c r="AR174" i="3"/>
  <c r="AR123" i="3"/>
  <c r="AR173" i="3"/>
  <c r="AR147" i="3"/>
  <c r="AR160" i="3"/>
  <c r="AR128" i="3"/>
  <c r="AR55" i="3"/>
  <c r="AR114" i="3"/>
  <c r="AR93" i="3"/>
  <c r="AR65" i="3"/>
  <c r="AR169" i="3"/>
  <c r="AR53" i="3"/>
  <c r="AR77" i="3"/>
  <c r="AR69" i="3"/>
  <c r="AR125" i="3"/>
  <c r="AR48" i="3"/>
  <c r="AR42" i="3"/>
  <c r="AR157" i="3"/>
  <c r="AR80" i="3"/>
  <c r="AR129" i="3"/>
  <c r="AR57" i="3"/>
  <c r="AR117" i="3"/>
  <c r="AR96" i="3"/>
  <c r="AR145" i="3"/>
  <c r="AR89" i="3"/>
  <c r="AR206" i="3"/>
  <c r="AR112" i="3"/>
  <c r="AR23" i="3"/>
  <c r="AR165" i="3"/>
  <c r="AR204" i="3"/>
  <c r="AR193" i="3"/>
  <c r="AR187" i="3"/>
  <c r="AR209" i="3"/>
  <c r="AR86" i="3"/>
  <c r="AR2" i="3"/>
  <c r="AR103" i="3"/>
  <c r="AR203" i="3"/>
  <c r="AR82" i="3"/>
  <c r="AR25" i="3"/>
  <c r="AR83" i="3"/>
  <c r="AR19" i="3"/>
  <c r="AR30" i="3"/>
  <c r="AR192" i="3"/>
  <c r="AR162" i="3"/>
  <c r="AR186" i="3"/>
  <c r="AR41" i="3"/>
  <c r="AR208" i="3"/>
  <c r="AR60" i="3"/>
  <c r="AR182" i="3"/>
  <c r="AR167" i="3"/>
  <c r="AR151" i="3"/>
  <c r="AR17" i="3"/>
  <c r="AR210" i="3"/>
  <c r="AR194" i="3"/>
</calcChain>
</file>

<file path=xl/sharedStrings.xml><?xml version="1.0" encoding="utf-8"?>
<sst xmlns="http://schemas.openxmlformats.org/spreadsheetml/2006/main" count="5300" uniqueCount="839">
  <si>
    <t>NAME</t>
  </si>
  <si>
    <t>SCH_LEVEL</t>
  </si>
  <si>
    <t>ADDRESS</t>
  </si>
  <si>
    <t>CITY</t>
  </si>
  <si>
    <t>NAME_LABEL</t>
  </si>
  <si>
    <t>OPEN_BELL</t>
  </si>
  <si>
    <t>CLOSE_BELL</t>
  </si>
  <si>
    <t>Enrolled</t>
  </si>
  <si>
    <t>% Paid Lunch</t>
  </si>
  <si>
    <t>% Free/Reduced Lunch</t>
  </si>
  <si>
    <t>% Asian</t>
  </si>
  <si>
    <t>% African American</t>
  </si>
  <si>
    <t>% Hispanic</t>
  </si>
  <si>
    <t>% Native American</t>
  </si>
  <si>
    <t>% Multiracial</t>
  </si>
  <si>
    <t>% White</t>
  </si>
  <si>
    <t>Previous Study Notes</t>
  </si>
  <si>
    <t>Location of Hazard</t>
  </si>
  <si>
    <t>Hazard Notes</t>
  </si>
  <si>
    <t>Schools_Lib_Half_Mile</t>
  </si>
  <si>
    <t>Alexander</t>
  </si>
  <si>
    <t>ELS</t>
  </si>
  <si>
    <t>5602 N Lois Ave</t>
  </si>
  <si>
    <t xml:space="preserve"> </t>
  </si>
  <si>
    <t>Tampa</t>
  </si>
  <si>
    <t>Alexander Elementary</t>
  </si>
  <si>
    <t>800</t>
  </si>
  <si>
    <t>215</t>
  </si>
  <si>
    <t>Summerfield Crossings</t>
  </si>
  <si>
    <t>11050 Fairway Meadow Dr</t>
  </si>
  <si>
    <t>Riverview</t>
  </si>
  <si>
    <t>Summerfield Crossings Elementary</t>
  </si>
  <si>
    <t>805</t>
  </si>
  <si>
    <t>220</t>
  </si>
  <si>
    <t>Hwy 301 - btw Gibsonton Dr &amp; Big Bend Rd</t>
  </si>
  <si>
    <t>TC over 4,000</t>
  </si>
  <si>
    <t>Stowers</t>
  </si>
  <si>
    <t>13915 Barrington Stowers Dr</t>
  </si>
  <si>
    <t>Lithia</t>
  </si>
  <si>
    <t>Stowers Elementary</t>
  </si>
  <si>
    <t>0</t>
  </si>
  <si>
    <t>Thompson</t>
  </si>
  <si>
    <t>2020 E Shell Point Rd</t>
  </si>
  <si>
    <t>Ruskin</t>
  </si>
  <si>
    <t>Thompson Elementary</t>
  </si>
  <si>
    <t>E Shell Point Rd @ 21st St SE</t>
  </si>
  <si>
    <t>TC &gt;360 @ uncontrolled crossing</t>
  </si>
  <si>
    <t>Apollo Beach</t>
  </si>
  <si>
    <t>501 Apollo Beach Blvd</t>
  </si>
  <si>
    <t>Apollo Beach Elementary</t>
  </si>
  <si>
    <t>Ballast Point</t>
  </si>
  <si>
    <t>2802 W Ballast Point Blvd</t>
  </si>
  <si>
    <t>Ballast Point Elementary</t>
  </si>
  <si>
    <t>Bay Crest</t>
  </si>
  <si>
    <t>4925 Webb Rd</t>
  </si>
  <si>
    <t>Bay Crest Elementary</t>
  </si>
  <si>
    <t>Hillsborough Ave - btw Webb Rd &amp; Marina Pointe Village Ct</t>
  </si>
  <si>
    <t>TC Over 4,000</t>
  </si>
  <si>
    <t>Bing</t>
  </si>
  <si>
    <t>6409 36th Ave S</t>
  </si>
  <si>
    <t>Bing Elementary</t>
  </si>
  <si>
    <t>Alafia</t>
  </si>
  <si>
    <t>3535 Culbreath Rd</t>
  </si>
  <si>
    <t>Valrico</t>
  </si>
  <si>
    <t>Alafia Elementary</t>
  </si>
  <si>
    <t>Brooker</t>
  </si>
  <si>
    <t>812 Dewolf Rd</t>
  </si>
  <si>
    <t>Brandon</t>
  </si>
  <si>
    <t>Brooker Elementary</t>
  </si>
  <si>
    <t>Broward</t>
  </si>
  <si>
    <t>400 W Osborne Ave</t>
  </si>
  <si>
    <t>Broward Elementary</t>
  </si>
  <si>
    <t>Safety education.</t>
  </si>
  <si>
    <t>Bryan</t>
  </si>
  <si>
    <t>2006 W Oak Ave</t>
  </si>
  <si>
    <t>Plant City</t>
  </si>
  <si>
    <t>Bryan Plant City Elementary</t>
  </si>
  <si>
    <t>Woodrow Wilson St - btw W Moody Ave &amp; W Lowry Ave</t>
  </si>
  <si>
    <t>&lt;4ft @ Moody on both sides</t>
  </si>
  <si>
    <t>Bryant</t>
  </si>
  <si>
    <t>13910 Nine Eagles Dr</t>
  </si>
  <si>
    <t>Bryant Elementary</t>
  </si>
  <si>
    <t>Buckhorn</t>
  </si>
  <si>
    <t>2420 Buckhorn School Ct</t>
  </si>
  <si>
    <t>Buckhorn Elementary</t>
  </si>
  <si>
    <t>Burney</t>
  </si>
  <si>
    <t>901 S Evers St</t>
  </si>
  <si>
    <t>Burney Elementary</t>
  </si>
  <si>
    <t>Clark</t>
  </si>
  <si>
    <t>19002 Wood Sage Dr</t>
  </si>
  <si>
    <t>Clark Elementary</t>
  </si>
  <si>
    <t>Walking, school bus, and safety education.</t>
  </si>
  <si>
    <t>Claywell</t>
  </si>
  <si>
    <t>4500 Northdale Blvd</t>
  </si>
  <si>
    <t>Claywell Elementary</t>
  </si>
  <si>
    <t>Dale Mabry Ave - btw Bearrs Ave &amp; Lakeview Dr</t>
  </si>
  <si>
    <t>Cleveland</t>
  </si>
  <si>
    <t>723 E Hamilton Ave</t>
  </si>
  <si>
    <t>Cleveland Elementary</t>
  </si>
  <si>
    <t>Colson</t>
  </si>
  <si>
    <t>1520 Lakeview Ave</t>
  </si>
  <si>
    <t>Seffner</t>
  </si>
  <si>
    <t>Colson Elementary</t>
  </si>
  <si>
    <t>Martin Luther King Blvd - at 1460 MLK Blvd</t>
  </si>
  <si>
    <t>&lt;4' @ Bridge @ 1460 MLK Blvd TC &gt;360 at uncontrolled crossing</t>
  </si>
  <si>
    <t>Lockhart</t>
  </si>
  <si>
    <t>3719 N 17th St</t>
  </si>
  <si>
    <t>Lockhart Elementary Magnet</t>
  </si>
  <si>
    <t>820</t>
  </si>
  <si>
    <t>235</t>
  </si>
  <si>
    <t>Cork</t>
  </si>
  <si>
    <t>3501 Cork Rd</t>
  </si>
  <si>
    <t>Cork Elementary</t>
  </si>
  <si>
    <t>Cork Rd - @ 4311 Cork Rd</t>
  </si>
  <si>
    <t xml:space="preserve">&lt;4 ft space on both side at bridge north of 4311 Cork Rd </t>
  </si>
  <si>
    <t>Crestwood</t>
  </si>
  <si>
    <t>7824 N Manhattan Ave</t>
  </si>
  <si>
    <t>Crestwood Elementary</t>
  </si>
  <si>
    <t>Dale Mabry Hwy - btw W Hamilton Ave &amp; W Waters Ave</t>
  </si>
  <si>
    <t>Egypt Lake</t>
  </si>
  <si>
    <t>6707 N Glen Ave</t>
  </si>
  <si>
    <t>Egypt Lake Elementary</t>
  </si>
  <si>
    <t>Essrig</t>
  </si>
  <si>
    <t>13131 Lynn Rd</t>
  </si>
  <si>
    <t>Essrig Elementary</t>
  </si>
  <si>
    <t>Knights</t>
  </si>
  <si>
    <t>4815 Keene Rd</t>
  </si>
  <si>
    <t>Knights Elementary</t>
  </si>
  <si>
    <t>Keene Rd - @3813 Keene Rd</t>
  </si>
  <si>
    <t>&lt;4' @ Bridge @ 3813 Keene Rd</t>
  </si>
  <si>
    <t>Lake Magdalene</t>
  </si>
  <si>
    <t>2002 Pine Lake Dr</t>
  </si>
  <si>
    <t>Lake Magdalene Elementary</t>
  </si>
  <si>
    <t>Lomax</t>
  </si>
  <si>
    <t>4207 N 26th St</t>
  </si>
  <si>
    <t>Lomax Elementary Magnet</t>
  </si>
  <si>
    <t>Lopez</t>
  </si>
  <si>
    <t>200 N Kingsway Rd</t>
  </si>
  <si>
    <t>Lopez Elementary</t>
  </si>
  <si>
    <t>Old Hillsborough Ave - at 1525 Old Hillsborough Ave</t>
  </si>
  <si>
    <t>&lt;4' @ Bridge @ 1525 Old Hillsborough Ave</t>
  </si>
  <si>
    <t>Lowry</t>
  </si>
  <si>
    <t>11505 Country Hollow Dr</t>
  </si>
  <si>
    <t>Lowry Elementary</t>
  </si>
  <si>
    <t>Memorial Hwy - at Country Way Blvd</t>
  </si>
  <si>
    <t>&lt;4ft east of Country Way Blvd</t>
  </si>
  <si>
    <t>Lutz K-8</t>
  </si>
  <si>
    <t>K-8</t>
  </si>
  <si>
    <t>202 5th Ave SE</t>
  </si>
  <si>
    <t>Lutz</t>
  </si>
  <si>
    <t>Lutz Elementary</t>
  </si>
  <si>
    <t>Mabry</t>
  </si>
  <si>
    <t>4201 Estrella St</t>
  </si>
  <si>
    <t>Mabry Elementary</t>
  </si>
  <si>
    <t>Henderson Blvd - btw S Grady Ave &amp; S Hubert Ave</t>
  </si>
  <si>
    <t>&lt;4' @ parking lots</t>
  </si>
  <si>
    <t>Mango</t>
  </si>
  <si>
    <t>4220 County Road 579</t>
  </si>
  <si>
    <t>Mango Elementary</t>
  </si>
  <si>
    <t>Williams Rd - btw MLK and Clay Pit Rd</t>
  </si>
  <si>
    <t>&lt;4ft @ MLK Blvd on west side only and TC &gt;360 at uncontrolled crossing.</t>
  </si>
  <si>
    <t>Maniscalco K-8</t>
  </si>
  <si>
    <t>939 De Buel Rd</t>
  </si>
  <si>
    <t>Maniscalco Elementary</t>
  </si>
  <si>
    <t>Mitchell</t>
  </si>
  <si>
    <t>205 Bungalow Park Ave</t>
  </si>
  <si>
    <t>Mitchell Elementary</t>
  </si>
  <si>
    <t>830</t>
  </si>
  <si>
    <t>245</t>
  </si>
  <si>
    <t>McKitrick</t>
  </si>
  <si>
    <t>5503 W Lutz Lake Fern Rd</t>
  </si>
  <si>
    <t>McKitrick Elementary</t>
  </si>
  <si>
    <t>Morgan Woods</t>
  </si>
  <si>
    <t>7001 Armand Dr</t>
  </si>
  <si>
    <t>Morgan Woods Elementary</t>
  </si>
  <si>
    <t>Mort</t>
  </si>
  <si>
    <t>1806 E Bearss Ave</t>
  </si>
  <si>
    <t>Mort Elementary</t>
  </si>
  <si>
    <t>Walking, school bus, and safety education</t>
  </si>
  <si>
    <t>Nelson</t>
  </si>
  <si>
    <t>5413 Durant Rd</t>
  </si>
  <si>
    <t>Dover</t>
  </si>
  <si>
    <t>Nelson Elementary</t>
  </si>
  <si>
    <t>Northwest</t>
  </si>
  <si>
    <t>16438 Hutchison Rd</t>
  </si>
  <si>
    <t>Northwest Elementary</t>
  </si>
  <si>
    <t>Oak Grove</t>
  </si>
  <si>
    <t>6315 N Armenia Ave</t>
  </si>
  <si>
    <t>Oak Grove Elementary</t>
  </si>
  <si>
    <t>Potter</t>
  </si>
  <si>
    <t>3224 E Cayuga St</t>
  </si>
  <si>
    <t>Potter Elementary</t>
  </si>
  <si>
    <t>Safety education</t>
  </si>
  <si>
    <t>Riverhills</t>
  </si>
  <si>
    <t>405 S Riverhills Dr</t>
  </si>
  <si>
    <t>Temple Terrace</t>
  </si>
  <si>
    <t>Riverhills Elementary</t>
  </si>
  <si>
    <t>Riverview Elem</t>
  </si>
  <si>
    <t>10809 Hannaway Dr</t>
  </si>
  <si>
    <t>Riverview Elementary</t>
  </si>
  <si>
    <t>Robinson Elem</t>
  </si>
  <si>
    <t>4801 Turkey Creek Rd</t>
  </si>
  <si>
    <t>Robinson Elementary</t>
  </si>
  <si>
    <t>Seminole</t>
  </si>
  <si>
    <t>6201 N Central Ave</t>
  </si>
  <si>
    <t>Seminole Elementary</t>
  </si>
  <si>
    <t>Sessums</t>
  </si>
  <si>
    <t>11525 Ramble Creek Dr</t>
  </si>
  <si>
    <t>Sessums Elementary</t>
  </si>
  <si>
    <t>Shaw</t>
  </si>
  <si>
    <t>11311 N 15th St</t>
  </si>
  <si>
    <t>Shaw Elementary</t>
  </si>
  <si>
    <t>Walking, school bus, and safety education. Bicycle rodeo.</t>
  </si>
  <si>
    <t>Fowler Ave - btw N Nebraska Ave to 30th St</t>
  </si>
  <si>
    <t>Shore</t>
  </si>
  <si>
    <t>1908 2nd Ave</t>
  </si>
  <si>
    <t>Shore Elementary Magnet</t>
  </si>
  <si>
    <t>124 Flotto Ave</t>
  </si>
  <si>
    <t>Temple Terrace Elementary</t>
  </si>
  <si>
    <t>Walden Lake</t>
  </si>
  <si>
    <t>2800 Turkey Creek Rd</t>
  </si>
  <si>
    <t>Walden Lake Elementary</t>
  </si>
  <si>
    <t>B. T. Washington</t>
  </si>
  <si>
    <t>1407 Estelle St</t>
  </si>
  <si>
    <t>B.T. Washington Elementary</t>
  </si>
  <si>
    <t>Westchase</t>
  </si>
  <si>
    <t>9517 W Linebaugh Ave</t>
  </si>
  <si>
    <t>Westchase Elementary</t>
  </si>
  <si>
    <t>West Shore</t>
  </si>
  <si>
    <t>7110 S West Shore Blvd</t>
  </si>
  <si>
    <t>West Shore Elementary</t>
  </si>
  <si>
    <t>West Tampa</t>
  </si>
  <si>
    <t>2700 W Cherry St</t>
  </si>
  <si>
    <t>West Tampa Elementary</t>
  </si>
  <si>
    <t>James</t>
  </si>
  <si>
    <t>4302 E Ellicott St</t>
  </si>
  <si>
    <t>James Elementary</t>
  </si>
  <si>
    <t>56th St - btw Harney Rd &amp; Lake Ave</t>
  </si>
  <si>
    <t>Forest Hills</t>
  </si>
  <si>
    <t>10112 N Ola Ave</t>
  </si>
  <si>
    <t>Forest Hills Elementary</t>
  </si>
  <si>
    <t>Sheehy</t>
  </si>
  <si>
    <t>6402 N 40th St</t>
  </si>
  <si>
    <t>Sheehy Elementary</t>
  </si>
  <si>
    <t>Corr</t>
  </si>
  <si>
    <t>13020 Kings Lake Dr</t>
  </si>
  <si>
    <t>Gibsonton</t>
  </si>
  <si>
    <t>Corr Elementary</t>
  </si>
  <si>
    <t>Trapnell</t>
  </si>
  <si>
    <t>1605 W Trapnell Rd</t>
  </si>
  <si>
    <t>Trapnell Elementary</t>
  </si>
  <si>
    <t>Twin Lakes</t>
  </si>
  <si>
    <t>8507 N Habana Ave</t>
  </si>
  <si>
    <t>Twin Lakes Elementary</t>
  </si>
  <si>
    <t>609 S Miller Rd</t>
  </si>
  <si>
    <t>Valrico Elementary</t>
  </si>
  <si>
    <t>Lamb</t>
  </si>
  <si>
    <t>6274 S 78th St</t>
  </si>
  <si>
    <t>Lamb Elementary</t>
  </si>
  <si>
    <t>79th Street - at bridge south of Eagle Palm Dr</t>
  </si>
  <si>
    <t>&lt;4ft space - TC &gt;360 at uncontrolled crossing</t>
  </si>
  <si>
    <t>Davis</t>
  </si>
  <si>
    <t>10907 Memorial Hwy</t>
  </si>
  <si>
    <t>Davis Elementary</t>
  </si>
  <si>
    <t>FishHawk Creek</t>
  </si>
  <si>
    <t>16815 Dorman Rd</t>
  </si>
  <si>
    <t>Fishhawk Creek Elementary</t>
  </si>
  <si>
    <t>MacFarlane Park</t>
  </si>
  <si>
    <t>1721 N MacDill Ave</t>
  </si>
  <si>
    <t>MacFarlane Park Elementary Magnet</t>
  </si>
  <si>
    <t>Collins</t>
  </si>
  <si>
    <t>12424 Summerfield Blvd</t>
  </si>
  <si>
    <t>Collins Elementary</t>
  </si>
  <si>
    <t xml:space="preserve">TC over 4,000   </t>
  </si>
  <si>
    <t>Turner/Bartels K-8</t>
  </si>
  <si>
    <t>9020 Imperial Oak Blvd</t>
  </si>
  <si>
    <t>Walking, school bus, and safety education. Bicycle training.</t>
  </si>
  <si>
    <t>Frost</t>
  </si>
  <si>
    <t>3950 S Falkenburg Rd</t>
  </si>
  <si>
    <t>Frost Elementary</t>
  </si>
  <si>
    <t>Hwy 301 - btw Causeway Blvd &amp; I-75</t>
  </si>
  <si>
    <t>Doby</t>
  </si>
  <si>
    <t>6720 Covington Garden Dr</t>
  </si>
  <si>
    <t>Doby Elementary</t>
  </si>
  <si>
    <t>Bailey</t>
  </si>
  <si>
    <t>4630 Gallagher Rd</t>
  </si>
  <si>
    <t>Bailey Elementary</t>
  </si>
  <si>
    <t>Gallagher Rd - btw 3501 Gallagher Rd and Hwy 574</t>
  </si>
  <si>
    <t>&lt;4' @ colvert north of 3501 Gallagher</t>
  </si>
  <si>
    <t>Deer Park</t>
  </si>
  <si>
    <t>11605 Citrus Park Dr</t>
  </si>
  <si>
    <t>Deer Park Elementary</t>
  </si>
  <si>
    <t>Hammond</t>
  </si>
  <si>
    <t>8008 N Mobley Rd</t>
  </si>
  <si>
    <t>Odessa</t>
  </si>
  <si>
    <t>Hammond Elementary</t>
  </si>
  <si>
    <t>Reddick</t>
  </si>
  <si>
    <t>325 W Lake Dr</t>
  </si>
  <si>
    <t>Wimauma</t>
  </si>
  <si>
    <t>Reddick Elementary</t>
  </si>
  <si>
    <t>Kimbell</t>
  </si>
  <si>
    <t>8406 N 46th St</t>
  </si>
  <si>
    <t>Kimbell Elementary</t>
  </si>
  <si>
    <t>Anderson</t>
  </si>
  <si>
    <t>3910 W Fair Oaks Ave</t>
  </si>
  <si>
    <t>Anderson Elementary</t>
  </si>
  <si>
    <t>Sullivan Partnership</t>
  </si>
  <si>
    <t>2202 N Florida Ave</t>
  </si>
  <si>
    <t>Patricia J. Sullivan Partnership School</t>
  </si>
  <si>
    <t>Woodson K-8</t>
  </si>
  <si>
    <t>8715 N 22nd St</t>
  </si>
  <si>
    <t>Dr. Carter G. Woodson K-8 School</t>
  </si>
  <si>
    <t>900</t>
  </si>
  <si>
    <t>415</t>
  </si>
  <si>
    <t>Cannella</t>
  </si>
  <si>
    <t>10707 Nixon Rd</t>
  </si>
  <si>
    <t>Cannella Elementary</t>
  </si>
  <si>
    <t>Carrollwood</t>
  </si>
  <si>
    <t>3516 McFarland Rd</t>
  </si>
  <si>
    <t>Carrollwood Elementary</t>
  </si>
  <si>
    <t xml:space="preserve">Dale Mabry Hwy - btw W Fletcher Ave &amp; W Busch Blvd </t>
  </si>
  <si>
    <t>Chiaramonte</t>
  </si>
  <si>
    <t>6001 S Himes Ave</t>
  </si>
  <si>
    <t>Chiaramonte Elementary</t>
  </si>
  <si>
    <t>Chiles</t>
  </si>
  <si>
    <t>16541 Tampa Palms Blvd W</t>
  </si>
  <si>
    <t>Chiles Elementary</t>
  </si>
  <si>
    <t>Citrus Park</t>
  </si>
  <si>
    <t>7700 Gunn Hwy</t>
  </si>
  <si>
    <t>Citrus Park Elementary</t>
  </si>
  <si>
    <t>Cimino</t>
  </si>
  <si>
    <t>4329 Culbreath Rd</t>
  </si>
  <si>
    <t>Cimino Elementary</t>
  </si>
  <si>
    <t>Clair Mel</t>
  </si>
  <si>
    <t>1025 S 78th St</t>
  </si>
  <si>
    <t>Clair-Mel Elementary</t>
  </si>
  <si>
    <t>Cypress Creek</t>
  </si>
  <si>
    <t>4040 19th Ave NE</t>
  </si>
  <si>
    <t>Cypress Creek Elementary</t>
  </si>
  <si>
    <t>DeSoto</t>
  </si>
  <si>
    <t>2618 Corrine St</t>
  </si>
  <si>
    <t>Desoto Elementary</t>
  </si>
  <si>
    <t>Dickenson</t>
  </si>
  <si>
    <t>4720 Kelly Rd</t>
  </si>
  <si>
    <t>Dickenson Elementary</t>
  </si>
  <si>
    <t>3035 Nelson Ave</t>
  </si>
  <si>
    <t>Dover Elementary</t>
  </si>
  <si>
    <t>Dover Rd -  btw Downing St &amp; Elder Oaks Dr</t>
  </si>
  <si>
    <t>&lt;4' of walk space @ bridges south of Downing</t>
  </si>
  <si>
    <t>Dunbar</t>
  </si>
  <si>
    <t>1730 W Union St</t>
  </si>
  <si>
    <t>Dunbar Elementary Magnet</t>
  </si>
  <si>
    <t>Edison</t>
  </si>
  <si>
    <t>1607 E Curtis St</t>
  </si>
  <si>
    <t>Edison Elementary</t>
  </si>
  <si>
    <t>7723 Gibsonton Dr</t>
  </si>
  <si>
    <t>Gibsonton Elementary</t>
  </si>
  <si>
    <t>Gorrie</t>
  </si>
  <si>
    <t>705 W de Leon St</t>
  </si>
  <si>
    <t>Gorrie Elementary</t>
  </si>
  <si>
    <t>Grady</t>
  </si>
  <si>
    <t>3910 W Morrison Ave</t>
  </si>
  <si>
    <t>Grady Elementary</t>
  </si>
  <si>
    <t>Graham</t>
  </si>
  <si>
    <t>2915 N Massachusetts Ave</t>
  </si>
  <si>
    <t>Graham Elementary</t>
  </si>
  <si>
    <t>Bellamy</t>
  </si>
  <si>
    <t>9720 Wilsky Blvd</t>
  </si>
  <si>
    <t>Bellamy Elementary</t>
  </si>
  <si>
    <t>Heritage</t>
  </si>
  <si>
    <t>18201 E Meadow Rd</t>
  </si>
  <si>
    <t>Heritage Elementary</t>
  </si>
  <si>
    <t>Morris Bridge Rd - at bridge north of Cross Creek Blvd</t>
  </si>
  <si>
    <t>&lt;4' @ Bridge @ 15830 Morris Bridge Rd TC &gt;360 at uncontrolled crossing</t>
  </si>
  <si>
    <t>Lanier</t>
  </si>
  <si>
    <t>4704 W Montgomery Ave</t>
  </si>
  <si>
    <t>Lanier Elementary</t>
  </si>
  <si>
    <t>Tampa Heights</t>
  </si>
  <si>
    <t>305 E Columbus Dr</t>
  </si>
  <si>
    <t>Lee Elementary Magnet</t>
  </si>
  <si>
    <t>Limona</t>
  </si>
  <si>
    <t>1115 Telfair Rd</t>
  </si>
  <si>
    <t>Limona Elementary</t>
  </si>
  <si>
    <t>Lincoln</t>
  </si>
  <si>
    <t>1207 E Renfro St</t>
  </si>
  <si>
    <t>Lincoln Elementary Magnet</t>
  </si>
  <si>
    <t>315</t>
  </si>
  <si>
    <t>Lewis</t>
  </si>
  <si>
    <t>6700 E Whiteway Dr</t>
  </si>
  <si>
    <t>Lewis Elementary</t>
  </si>
  <si>
    <t>Fowler Ave - btw 56th St &amp;  I-75</t>
  </si>
  <si>
    <t>Lithia Springs</t>
  </si>
  <si>
    <t>4332 Lynx Paw Trail</t>
  </si>
  <si>
    <t>Lithia Springs Elementary</t>
  </si>
  <si>
    <t>McDonald</t>
  </si>
  <si>
    <t>501 Pruett Rd</t>
  </si>
  <si>
    <t>McDonald Elementary</t>
  </si>
  <si>
    <t>Mango Rd - btw Buster Bean Dr &amp; Bessie Dix Rd</t>
  </si>
  <si>
    <t>Mendenhall</t>
  </si>
  <si>
    <t>5202 N Mendenhall Dr</t>
  </si>
  <si>
    <t>Mendenhall Elementary</t>
  </si>
  <si>
    <t>Miles</t>
  </si>
  <si>
    <t>317 E 124th Ave</t>
  </si>
  <si>
    <t>Miles Elementary</t>
  </si>
  <si>
    <t>Mintz</t>
  </si>
  <si>
    <t>1510 Heather Lakes Blvd</t>
  </si>
  <si>
    <t>Mintz Elementary</t>
  </si>
  <si>
    <t>Muller</t>
  </si>
  <si>
    <t>13615 N 22nd St</t>
  </si>
  <si>
    <t>Muller Elementary Magnet</t>
  </si>
  <si>
    <t>Oak Park</t>
  </si>
  <si>
    <t>2716 N 46th St</t>
  </si>
  <si>
    <t>Oak Park Elementary</t>
  </si>
  <si>
    <t>Palm River</t>
  </si>
  <si>
    <t>805 Maydell Dr</t>
  </si>
  <si>
    <t>Palm River Elementary</t>
  </si>
  <si>
    <t>Palm River Rd - @ 52nd St by the RXR</t>
  </si>
  <si>
    <t>&lt;4 feet before RxR crossing. TC &gt;360 @ uncontrolled crossing</t>
  </si>
  <si>
    <t>Pinecrest</t>
  </si>
  <si>
    <t>7950 Lithia Pinecrest Rd</t>
  </si>
  <si>
    <t>Pinecrest Elementary</t>
  </si>
  <si>
    <t>Pizzo K-8</t>
  </si>
  <si>
    <t>11701 USF Bull Run Dr</t>
  </si>
  <si>
    <t>Pizzo Elementary</t>
  </si>
  <si>
    <t>Pride</t>
  </si>
  <si>
    <t>10310 Lions Den Dr</t>
  </si>
  <si>
    <t>Pride Elementary</t>
  </si>
  <si>
    <t>Robles</t>
  </si>
  <si>
    <t>4405 E Sligh Ave</t>
  </si>
  <si>
    <t>Robles Elementary</t>
  </si>
  <si>
    <t>Roosevelt</t>
  </si>
  <si>
    <t>3205 Ferdinand Ave</t>
  </si>
  <si>
    <t>Roosevelt Elementary</t>
  </si>
  <si>
    <t>Roland Park K-8</t>
  </si>
  <si>
    <t>1510 N Manhattan Ave</t>
  </si>
  <si>
    <t>Roland Park K-8 Magnet</t>
  </si>
  <si>
    <t>101 College Ave E</t>
  </si>
  <si>
    <t>Ruskin Elementary</t>
  </si>
  <si>
    <t>Schmidt</t>
  </si>
  <si>
    <t>1250 Williams Rd</t>
  </si>
  <si>
    <t>Schmidt Elementary</t>
  </si>
  <si>
    <t>Schwarzkopf</t>
  </si>
  <si>
    <t>18333 Calusa Trace Blvd</t>
  </si>
  <si>
    <t>Schwarzkopf Elementary</t>
  </si>
  <si>
    <t>Van Dyke Rd - btw Marsh Rd &amp; Calusa Trace Blvd</t>
  </si>
  <si>
    <t>109 Cactus Rd</t>
  </si>
  <si>
    <t>Seffner Elementary</t>
  </si>
  <si>
    <t>Springhead</t>
  </si>
  <si>
    <t>3208 Nesmith Rd</t>
  </si>
  <si>
    <t>Springhead Elementary</t>
  </si>
  <si>
    <t>Coronet Rd - btw Clemons Rd &amp; Sparkman Rd; Trapnell Rd - @ 1617 Trapnell Rd; Jim Johnson Rd - btw 3205 Jim Johnson Rd &amp; Clemons Rd</t>
  </si>
  <si>
    <t>&lt;4' @ Coronet/Frank Moore just north of Sparkman Rd, TC &gt;360 @ uncontrolled crossing; &lt;4' @ Bridge @ 1617 Trapnell Rd; &lt;' on both sides of Jim Johnson Rd</t>
  </si>
  <si>
    <t>Sulphur Springs K-8</t>
  </si>
  <si>
    <t>8412 N 13th St</t>
  </si>
  <si>
    <t>Sulphur Springs Elementary</t>
  </si>
  <si>
    <t>Summerfield</t>
  </si>
  <si>
    <t>11990 Big Bend Rd</t>
  </si>
  <si>
    <t>Summerfield Elementary</t>
  </si>
  <si>
    <t>Symmes</t>
  </si>
  <si>
    <t>6280 Watson Rd</t>
  </si>
  <si>
    <t>Symmes Elementary</t>
  </si>
  <si>
    <t>Tampa Bay Boulevard</t>
  </si>
  <si>
    <t>3111 W Tampa Bay Blvd</t>
  </si>
  <si>
    <t>Tampa Bay Boulevard Elementary</t>
  </si>
  <si>
    <t>Rampello K-8</t>
  </si>
  <si>
    <t>802 E Washington St</t>
  </si>
  <si>
    <t>Rampello Downtown Partnership K-8</t>
  </si>
  <si>
    <t>740</t>
  </si>
  <si>
    <t>230</t>
  </si>
  <si>
    <t>Tampa Palms</t>
  </si>
  <si>
    <t>6100 Tampa Palms Blvd</t>
  </si>
  <si>
    <t>Tampa Palms Elementary</t>
  </si>
  <si>
    <t>Walking, school bus, and safety education. Bicycle training</t>
  </si>
  <si>
    <t>Thonotosassa</t>
  </si>
  <si>
    <t>10050 Skewlee Rd</t>
  </si>
  <si>
    <t>Thonotosassa Elementary</t>
  </si>
  <si>
    <t>Hwy 301 - btw Tom Folsom Rd &amp; Langshaw Dr</t>
  </si>
  <si>
    <t>Tinker K-8</t>
  </si>
  <si>
    <t>8207 Tinker St</t>
  </si>
  <si>
    <t>Tinker Elementary</t>
  </si>
  <si>
    <t>Town 'n' Country</t>
  </si>
  <si>
    <t>6025 Hanley Rd</t>
  </si>
  <si>
    <t>Town And Country Elementary</t>
  </si>
  <si>
    <t>Wilson Elem</t>
  </si>
  <si>
    <t>702 W English St</t>
  </si>
  <si>
    <t>Wilson Elementary</t>
  </si>
  <si>
    <t>5709 Hickman St</t>
  </si>
  <si>
    <t>Wimauma Elementary</t>
  </si>
  <si>
    <t>Hwy 674 - btw W Lake Dr &amp; Balm Wimauma Rd</t>
  </si>
  <si>
    <t>Witter</t>
  </si>
  <si>
    <t>10801 N 22nd St</t>
  </si>
  <si>
    <t>Witter Elementary</t>
  </si>
  <si>
    <t>TC over 4,002</t>
  </si>
  <si>
    <t>Woodbridge</t>
  </si>
  <si>
    <t>8301 Woodbridge Blvd</t>
  </si>
  <si>
    <t>Woodbridge Elementary</t>
  </si>
  <si>
    <t>Yates</t>
  </si>
  <si>
    <t>301 N Kingsway Rd</t>
  </si>
  <si>
    <t>Yates Elementary</t>
  </si>
  <si>
    <t>W Brandon Blvd - btw Valrico Rd &amp; Pauls Dr</t>
  </si>
  <si>
    <t>Folsom</t>
  </si>
  <si>
    <t>9855 Harney Rd</t>
  </si>
  <si>
    <t>Folsom Elementary</t>
  </si>
  <si>
    <t>Foster</t>
  </si>
  <si>
    <t>2014 E Diana St</t>
  </si>
  <si>
    <t>Foster Elementary</t>
  </si>
  <si>
    <t>Hunters Green</t>
  </si>
  <si>
    <t>9202 Highland Oak Dr</t>
  </si>
  <si>
    <t>Hunters Green Elementary</t>
  </si>
  <si>
    <t>Ippolito</t>
  </si>
  <si>
    <t>6874 S Falkenburg Rd</t>
  </si>
  <si>
    <t>Ippolito Elementary</t>
  </si>
  <si>
    <t>78th Street - at bridge south of Eagle Palm Dr</t>
  </si>
  <si>
    <t>Jackson</t>
  </si>
  <si>
    <t>502 E Gilchrist St</t>
  </si>
  <si>
    <t>Jackson Elementary</t>
  </si>
  <si>
    <t>Kenly</t>
  </si>
  <si>
    <t>2909 N 66th St</t>
  </si>
  <si>
    <t>Kenly Elementary</t>
  </si>
  <si>
    <t>Orient Rd - btw Delano Ave &amp; Miener Ave.; Broadway Ave - @ Hwy 301 Overpass</t>
  </si>
  <si>
    <t>&lt;4' at multiple locations, TC &gt;360 at uncontrolled crossing; &lt;4' @ overpass / guard rails, TC &gt;360 @ uncontrolled crossing</t>
  </si>
  <si>
    <t>Kingswood</t>
  </si>
  <si>
    <t>3102 S Kings Ave</t>
  </si>
  <si>
    <t>Kingswood Elementary</t>
  </si>
  <si>
    <t>Just</t>
  </si>
  <si>
    <t>1315 W Spruce St</t>
  </si>
  <si>
    <t>Just Elementary</t>
  </si>
  <si>
    <t>Boyette Springs</t>
  </si>
  <si>
    <t>10141 Sedgebrook Dr</t>
  </si>
  <si>
    <t>Boyette Springs Elementary</t>
  </si>
  <si>
    <t>Bevis</t>
  </si>
  <si>
    <t>5720 Osprey Ridge Dr</t>
  </si>
  <si>
    <t>Bevis Elementary</t>
  </si>
  <si>
    <t>Belmont</t>
  </si>
  <si>
    <t>14150 Gate Dancer Rd</t>
  </si>
  <si>
    <t>Sun City Center</t>
  </si>
  <si>
    <t>Belmont Elementary</t>
  </si>
  <si>
    <t>Dawson</t>
  </si>
  <si>
    <t>12961 Boggy Creek Dr</t>
  </si>
  <si>
    <t>Dawson Elementary</t>
  </si>
  <si>
    <t>Shields</t>
  </si>
  <si>
    <t>MIS</t>
  </si>
  <si>
    <t>15732 Beth Shields Way</t>
  </si>
  <si>
    <t>Shields Middle</t>
  </si>
  <si>
    <t>Sgt. Smith</t>
  </si>
  <si>
    <t>14303 Citrus Pointe Dr</t>
  </si>
  <si>
    <t>Smith Middle</t>
  </si>
  <si>
    <t>Pierce</t>
  </si>
  <si>
    <t>5511 N Hesperides St</t>
  </si>
  <si>
    <t>Pierce Middle</t>
  </si>
  <si>
    <t>Barrington</t>
  </si>
  <si>
    <t>5925 Village Center Dr</t>
  </si>
  <si>
    <t>Barrington Middle</t>
  </si>
  <si>
    <t>Benito</t>
  </si>
  <si>
    <t>10101 Cross Creek Blvd</t>
  </si>
  <si>
    <t>Benito Middle</t>
  </si>
  <si>
    <t>Buchanan</t>
  </si>
  <si>
    <t>1001 W Bearss Ave</t>
  </si>
  <si>
    <t>Buchanan Middle</t>
  </si>
  <si>
    <t>Burnett</t>
  </si>
  <si>
    <t>1010 N Kingsway Rd</t>
  </si>
  <si>
    <t>Burnett Middle</t>
  </si>
  <si>
    <t>Burns</t>
  </si>
  <si>
    <t>615 Brooker Rd</t>
  </si>
  <si>
    <t>Burns Middle</t>
  </si>
  <si>
    <t>Dowdell</t>
  </si>
  <si>
    <t>1208 Wishing Well Way</t>
  </si>
  <si>
    <t>Dowdell Middle</t>
  </si>
  <si>
    <t>735</t>
  </si>
  <si>
    <t>250</t>
  </si>
  <si>
    <t>Coleman</t>
  </si>
  <si>
    <t>1724 S Manhattan Ave</t>
  </si>
  <si>
    <t>Coleman Middle</t>
  </si>
  <si>
    <t>Farnell</t>
  </si>
  <si>
    <t>13912 Nine Eagles Dr</t>
  </si>
  <si>
    <t>Farnell Middle</t>
  </si>
  <si>
    <t>Madison</t>
  </si>
  <si>
    <t>4444 W Bay Vista Ave</t>
  </si>
  <si>
    <t>Madison Middle</t>
  </si>
  <si>
    <t>Mulrennan</t>
  </si>
  <si>
    <t>4215 Durant Rd</t>
  </si>
  <si>
    <t>Mulrennan Middle</t>
  </si>
  <si>
    <t>Tomlin</t>
  </si>
  <si>
    <t>501 N Woodrow Wilson St</t>
  </si>
  <si>
    <t>Tomlin Middle</t>
  </si>
  <si>
    <t>Progress Village</t>
  </si>
  <si>
    <t>8113 Zinnia Dr</t>
  </si>
  <si>
    <t>Progress Village Middle Magnet</t>
  </si>
  <si>
    <t>Randall</t>
  </si>
  <si>
    <t>16510 Fishhawk Blvd</t>
  </si>
  <si>
    <t>Randall Middle</t>
  </si>
  <si>
    <t>Walker</t>
  </si>
  <si>
    <t>8282 N Mobley Rd</t>
  </si>
  <si>
    <t>Walker Middle Magnet</t>
  </si>
  <si>
    <t>Williams</t>
  </si>
  <si>
    <t>5020 N 47th St</t>
  </si>
  <si>
    <t>Williams Middle Magnet</t>
  </si>
  <si>
    <t>Adams</t>
  </si>
  <si>
    <t>10201 N Boulevard</t>
  </si>
  <si>
    <t>Adams Middle</t>
  </si>
  <si>
    <t>Giunta</t>
  </si>
  <si>
    <t>4202 S Falkenburg Rd</t>
  </si>
  <si>
    <t>Giunta Middle</t>
  </si>
  <si>
    <t>Turkey Creek</t>
  </si>
  <si>
    <t>5005 Turkey Creek Rd</t>
  </si>
  <si>
    <t>Turkey Creek Middle</t>
  </si>
  <si>
    <t>Davidsen</t>
  </si>
  <si>
    <t>10501 Montague St</t>
  </si>
  <si>
    <t>Davidsen Middle</t>
  </si>
  <si>
    <t>Eisenhower</t>
  </si>
  <si>
    <t>7620 Old Big Bend Rd</t>
  </si>
  <si>
    <t>Eisenhower Middle</t>
  </si>
  <si>
    <t>Greco</t>
  </si>
  <si>
    <t>6925  E Fowler Ave</t>
  </si>
  <si>
    <t>Greco Middle</t>
  </si>
  <si>
    <t>Hill</t>
  </si>
  <si>
    <t>5200 Ehrlich Rd</t>
  </si>
  <si>
    <t>Hill Middle</t>
  </si>
  <si>
    <t>Monroe</t>
  </si>
  <si>
    <t>4716 W Montgomery Ave</t>
  </si>
  <si>
    <t>Monroe Middle</t>
  </si>
  <si>
    <t>Liberty</t>
  </si>
  <si>
    <t>17400 Commerce Park Blvd</t>
  </si>
  <si>
    <t>Liberty Middle</t>
  </si>
  <si>
    <t>Mann</t>
  </si>
  <si>
    <t>409 E Jersey Ave</t>
  </si>
  <si>
    <t>Mann Middle</t>
  </si>
  <si>
    <t>Marshall</t>
  </si>
  <si>
    <t>18 S Maryland Ave</t>
  </si>
  <si>
    <t>Marshall Middle</t>
  </si>
  <si>
    <t>Martinez</t>
  </si>
  <si>
    <t>5601 W Lutz Lake Fern Rd</t>
  </si>
  <si>
    <t>Martinez Middle</t>
  </si>
  <si>
    <t>Memorial</t>
  </si>
  <si>
    <t>4702 N Central Ave</t>
  </si>
  <si>
    <t>Memorial Middle</t>
  </si>
  <si>
    <t>Ferrell</t>
  </si>
  <si>
    <t>4302 N 24th St</t>
  </si>
  <si>
    <t>Ferrell Middle Magnet</t>
  </si>
  <si>
    <t>Orange Grove</t>
  </si>
  <si>
    <t>3415 16th St</t>
  </si>
  <si>
    <t>Orange Grove Middle Magnet</t>
  </si>
  <si>
    <t>Rodgers</t>
  </si>
  <si>
    <t>11910 Tucker Rd</t>
  </si>
  <si>
    <t>Rodgers Middle</t>
  </si>
  <si>
    <t>Webb</t>
  </si>
  <si>
    <t>6035 Hanley Rd</t>
  </si>
  <si>
    <t>Webb Middle</t>
  </si>
  <si>
    <t>Wilson Middle</t>
  </si>
  <si>
    <t>1005 Swann Ave</t>
  </si>
  <si>
    <t>Young</t>
  </si>
  <si>
    <t>1807 E Martin Luther King</t>
  </si>
  <si>
    <t>Young Middle Magnet</t>
  </si>
  <si>
    <t>Sligh</t>
  </si>
  <si>
    <t>2011 E Sligh Ave</t>
  </si>
  <si>
    <t>Sligh Middle</t>
  </si>
  <si>
    <t>Franklin</t>
  </si>
  <si>
    <t>3915 E 21st Ave</t>
  </si>
  <si>
    <t>Franklin Middle Magnet</t>
  </si>
  <si>
    <t>Jennings</t>
  </si>
  <si>
    <t>9325 Governors Run Dr</t>
  </si>
  <si>
    <t>Jennings Middle</t>
  </si>
  <si>
    <t>Stewart</t>
  </si>
  <si>
    <t>1125 W Spruce St</t>
  </si>
  <si>
    <t>Stewart Middle Magnet</t>
  </si>
  <si>
    <t>McLane</t>
  </si>
  <si>
    <t>306 N Knights Ave</t>
  </si>
  <si>
    <t>McLane Middle</t>
  </si>
  <si>
    <t>Lennard</t>
  </si>
  <si>
    <t>HIS</t>
  </si>
  <si>
    <t>2342 E Shell Point Rd</t>
  </si>
  <si>
    <t>Lennard High School</t>
  </si>
  <si>
    <t>733</t>
  </si>
  <si>
    <t>300</t>
  </si>
  <si>
    <t>Steinbrenner</t>
  </si>
  <si>
    <t>5575 W Lutz Lake Fern Rd</t>
  </si>
  <si>
    <t>Steinbrenner High School</t>
  </si>
  <si>
    <t>Armwood</t>
  </si>
  <si>
    <t>12000 E US Highway 92</t>
  </si>
  <si>
    <t>Armwood High School</t>
  </si>
  <si>
    <t>725</t>
  </si>
  <si>
    <t>252</t>
  </si>
  <si>
    <t>Alonso</t>
  </si>
  <si>
    <t>8302 Montague St</t>
  </si>
  <si>
    <t>Alonso High School</t>
  </si>
  <si>
    <t>730</t>
  </si>
  <si>
    <t>257</t>
  </si>
  <si>
    <t>Newsome</t>
  </si>
  <si>
    <t>16550 Fishhawk Blvd</t>
  </si>
  <si>
    <t>Newsome High School</t>
  </si>
  <si>
    <t>Robinson High</t>
  </si>
  <si>
    <t>6311 S Lois Ave</t>
  </si>
  <si>
    <t>Robinson High School</t>
  </si>
  <si>
    <t>Bloomingdale</t>
  </si>
  <si>
    <t>1700 E Bloomingdale Ave</t>
  </si>
  <si>
    <t>Bloomingdale High School</t>
  </si>
  <si>
    <t>Sickles</t>
  </si>
  <si>
    <t>7950 Gunn Hwy</t>
  </si>
  <si>
    <t>Sickles High School</t>
  </si>
  <si>
    <t>Wharton</t>
  </si>
  <si>
    <t>20150 Bruce B Downs Blvd</t>
  </si>
  <si>
    <t>Wharton High School</t>
  </si>
  <si>
    <t>Spoto</t>
  </si>
  <si>
    <t>8538 Eagle Palm Dr</t>
  </si>
  <si>
    <t>Spoto High School</t>
  </si>
  <si>
    <t>Strawberry Crest</t>
  </si>
  <si>
    <t>4691 Gallagher Rd</t>
  </si>
  <si>
    <t>Strawberry Crest High School</t>
  </si>
  <si>
    <t>Chamberlain</t>
  </si>
  <si>
    <t>9401 N Boulevard</t>
  </si>
  <si>
    <t>Chamberlain High School</t>
  </si>
  <si>
    <t>Durant</t>
  </si>
  <si>
    <t>4748 Cougar Path</t>
  </si>
  <si>
    <t>Durant High School</t>
  </si>
  <si>
    <t>East Bay</t>
  </si>
  <si>
    <t>7710 Old Big Bend Rd</t>
  </si>
  <si>
    <t>East Bay High School</t>
  </si>
  <si>
    <t>Gaither</t>
  </si>
  <si>
    <t>16200 N Dale Mabry Hwy</t>
  </si>
  <si>
    <t>Gaither High School</t>
  </si>
  <si>
    <t>248</t>
  </si>
  <si>
    <t>Hillsborough</t>
  </si>
  <si>
    <t>5000 N Central Ave</t>
  </si>
  <si>
    <t>Hillsborough High School</t>
  </si>
  <si>
    <t>720</t>
  </si>
  <si>
    <t>Leto</t>
  </si>
  <si>
    <t>4409 W Sligh Ave</t>
  </si>
  <si>
    <t>Leto High School</t>
  </si>
  <si>
    <t>Middleton</t>
  </si>
  <si>
    <t>4801 N 22nd St</t>
  </si>
  <si>
    <t>Middleton High School</t>
  </si>
  <si>
    <t>247</t>
  </si>
  <si>
    <t>Riverview High</t>
  </si>
  <si>
    <t>11311 Boyette Rd</t>
  </si>
  <si>
    <t>Riverview High School</t>
  </si>
  <si>
    <t>Plant</t>
  </si>
  <si>
    <t>2415 S Himes Ave</t>
  </si>
  <si>
    <t>Plant High School</t>
  </si>
  <si>
    <t>1 Raider Pl</t>
  </si>
  <si>
    <t>Plant City High School</t>
  </si>
  <si>
    <t>255</t>
  </si>
  <si>
    <t>Jefferson</t>
  </si>
  <si>
    <t>4401 W Cypress St</t>
  </si>
  <si>
    <t>Jefferson High School</t>
  </si>
  <si>
    <t>Tampa Bay Technical</t>
  </si>
  <si>
    <t>6410 Orient Rd</t>
  </si>
  <si>
    <t>Tampa Bay Technical Magnet</t>
  </si>
  <si>
    <t>Freedom</t>
  </si>
  <si>
    <t>17410 Commerce Park Blvd</t>
  </si>
  <si>
    <t>Freedom High School</t>
  </si>
  <si>
    <t>King</t>
  </si>
  <si>
    <t>6815 N 56th St</t>
  </si>
  <si>
    <t>King High School</t>
  </si>
  <si>
    <t>Blake</t>
  </si>
  <si>
    <t>1701 N Boulevard</t>
  </si>
  <si>
    <t>Blake High School</t>
  </si>
  <si>
    <t>1101 Victoria St</t>
  </si>
  <si>
    <t>Brandon High School</t>
  </si>
  <si>
    <t>Sumner</t>
  </si>
  <si>
    <t>10650 County Road 672</t>
  </si>
  <si>
    <t>TTT 2020/2021</t>
  </si>
  <si>
    <t>Name</t>
  </si>
  <si>
    <t>Schools in Boundary</t>
  </si>
  <si>
    <t>sum_cg_loc_no_null</t>
  </si>
  <si>
    <t>Total Enrollment Boundary Enrollment</t>
  </si>
  <si>
    <t>Top 50 Corridors Lane Miles</t>
  </si>
  <si>
    <t>sum_top_20_lm</t>
  </si>
  <si>
    <t>sum_next_30_lm</t>
  </si>
  <si>
    <t>sum_next_30x_lm</t>
  </si>
  <si>
    <t>Comm_Count_for_Sum</t>
  </si>
  <si>
    <t>Comm_Count_for_Mean</t>
  </si>
  <si>
    <t>Enrollment Boundary Area</t>
  </si>
  <si>
    <t>sum_uc_area</t>
  </si>
  <si>
    <t>sum_Area_SQUAREMILES</t>
  </si>
  <si>
    <t>Polygon_Count</t>
  </si>
  <si>
    <t>Fraction of Enrollment Boundary in UC</t>
  </si>
  <si>
    <t>SchoolAged_BP_SchoolTime_KSI</t>
  </si>
  <si>
    <t>All_BP_SchoolTime_KSI</t>
  </si>
  <si>
    <t>SchoolAged_BP_Not_SchoolTime_KSI</t>
  </si>
  <si>
    <t>All_BP_Not_SchoolTime_KSI</t>
  </si>
  <si>
    <t>SchoolAged_Not_BP_SchoolTime</t>
  </si>
  <si>
    <t>All_Not_BP_SchoolTime_KSI</t>
  </si>
  <si>
    <t>SchoolAged_Not_BP_Not_SchoolTime_KSI</t>
  </si>
  <si>
    <t>All_Not_BP_Not_SchoolTime_KSI</t>
  </si>
  <si>
    <t>Arterial_Collector_LM</t>
  </si>
  <si>
    <t>Dunbar; Just, Rampello K-8</t>
  </si>
  <si>
    <t xml:space="preserve">Lockhart; Graham; Tampa Heights; Sullivan Partnership </t>
  </si>
  <si>
    <t>Lincoln; Jackson</t>
  </si>
  <si>
    <t>Cimino; Lithia Springs</t>
  </si>
  <si>
    <t>Muller, Pizzo K-8</t>
  </si>
  <si>
    <t>Lomax; Potter</t>
  </si>
  <si>
    <t>Roland Park K-8; Tampa Bay Boulevard</t>
  </si>
  <si>
    <t>Riverhills; Temple Terrace</t>
  </si>
  <si>
    <t>Shore; B. T. Washington</t>
  </si>
  <si>
    <t>West Tampa; MacFarlane Park</t>
  </si>
  <si>
    <t>Progress Village; Giunta</t>
  </si>
  <si>
    <t xml:space="preserve">Ferrell; McLane; Orange Grove; Young </t>
  </si>
  <si>
    <t>Greco; Franklin</t>
  </si>
  <si>
    <t>Walker; Hill</t>
  </si>
  <si>
    <t>Williams; Jennings</t>
  </si>
  <si>
    <t>Monroe; Stewart</t>
  </si>
  <si>
    <t>Tampa Bay Technical; King</t>
  </si>
  <si>
    <t>Robinson</t>
  </si>
  <si>
    <t>Town and Country</t>
  </si>
  <si>
    <t>Wilson</t>
  </si>
  <si>
    <t>Enrollment Boundary Area (sq. mile)</t>
  </si>
  <si>
    <t>Schools in Enrollment Boundary</t>
  </si>
  <si>
    <t>Schools and Libraries within Half Mile</t>
  </si>
  <si>
    <t>Arterial and Collector Lane Miles In Enrollment Boundary</t>
  </si>
  <si>
    <t>School-aged BP School Time KSI</t>
  </si>
  <si>
    <t>All BP School Time KSI</t>
  </si>
  <si>
    <t>School-aged BP Not School Time KSI</t>
  </si>
  <si>
    <t>All BP Not School Time KSI</t>
  </si>
  <si>
    <t>School-aged Not_BP SchoolTime</t>
  </si>
  <si>
    <t>All Not BP School Time KSI</t>
  </si>
  <si>
    <t>School-aged Not BP Not School Time KSI</t>
  </si>
  <si>
    <t>All Not BP Not School Time KSI</t>
  </si>
  <si>
    <t>% Within Underserved Community Score</t>
  </si>
  <si>
    <t>% Students Free Lunch Score</t>
  </si>
  <si>
    <t>Enrollment Area Top 50 Score</t>
  </si>
  <si>
    <t>Bike/Ped KSI in Enrollment Boundary Score</t>
  </si>
  <si>
    <t>Non Bike/Ped KSI in Enrollment Boundary Score</t>
  </si>
  <si>
    <t>Density of Students in Enrollment Boundary Score</t>
  </si>
  <si>
    <t>Roadway Network Characteristics Score</t>
  </si>
  <si>
    <t>Within 1/2 mile of school/library score</t>
  </si>
  <si>
    <t>Top 50 Corridors Lane Miles Normalized</t>
  </si>
  <si>
    <t>School-aged Not_BP SchoolTime KSI*</t>
  </si>
  <si>
    <t>*None in sample</t>
  </si>
  <si>
    <t>Initialized at 1 for All Not BP School Time KSI since we are primarily concerned with non-BP KSI during school time</t>
  </si>
  <si>
    <t>Density using school enrollment</t>
  </si>
  <si>
    <t>Density using all schools within enrollment boundary</t>
  </si>
  <si>
    <t>Enrollment Density (school only)</t>
  </si>
  <si>
    <t>Enrollment Density (all schools in boundary)</t>
  </si>
  <si>
    <t>Arterial and Collector Lane Miles In Enrollment Boundary Normalized</t>
  </si>
  <si>
    <t>Total Score</t>
  </si>
  <si>
    <t>YES</t>
  </si>
  <si>
    <t>TAMPA CITY LIMITS?</t>
  </si>
  <si>
    <t>NO</t>
  </si>
  <si>
    <t>TAMPA CITY LIMTS?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</si>
</sst>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2" borderId="1">
      <alignment horizontal="left"/>
    </xf>
  </cellStyleXfs>
  <cellXfs count="7">
    <xf numFmtId="0" fontId="0" fillId="0" borderId="0" xfId="0"/>
    <xf numFmtId="0" fontId="1" fillId="2" borderId="1" xfId="1" applyAlignment="1">
      <alignment horizontal="left"/>
    </xf>
    <xf numFmtId="164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0" borderId="0" xfId="0" applyFill="1"/>
    <xf numFmtId="0" fontId="0" fillId="4" borderId="0" xfId="0" applyFill="1"/>
  </cellXfs>
  <cellStyles count="2">
    <cellStyle name="Normal" xfId="0" builtinId="0"/>
    <cellStyle name="Style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05B59-9151-43D9-B801-91FDAAD19456}">
  <dimension ref="A1:AR216"/>
  <sheetViews>
    <sheetView topLeftCell="AN1" workbookViewId="0">
      <selection activeCell="AY2" sqref="AY2:BA74"/>
    </sheetView>
  </sheetViews>
  <sheetFormatPr defaultRowHeight="15" x14ac:dyDescent="0.25"/>
  <cols>
    <col min="1" max="1" width="34.5703125" bestFit="1" customWidth="1"/>
    <col min="2" max="2" width="10.42578125" bestFit="1" customWidth="1"/>
    <col min="3" max="3" width="26.28515625" bestFit="1" customWidth="1"/>
    <col min="4" max="4" width="14.85546875" bestFit="1" customWidth="1"/>
    <col min="5" max="5" width="14.85546875" customWidth="1"/>
    <col min="6" max="6" width="8.42578125" bestFit="1" customWidth="1"/>
    <col min="7" max="7" width="35.7109375" bestFit="1" customWidth="1"/>
    <col min="8" max="8" width="34" bestFit="1" customWidth="1"/>
    <col min="9" max="9" width="30.5703125" bestFit="1" customWidth="1"/>
    <col min="10" max="10" width="41" bestFit="1" customWidth="1"/>
    <col min="11" max="11" width="50.85546875" bestFit="1" customWidth="1"/>
    <col min="12" max="12" width="21.5703125" bestFit="1" customWidth="1"/>
    <col min="13" max="13" width="12" bestFit="1" customWidth="1"/>
    <col min="14" max="14" width="18.42578125" bestFit="1" customWidth="1"/>
    <col min="15" max="15" width="12" bestFit="1" customWidth="1"/>
    <col min="16" max="16" width="18" bestFit="1" customWidth="1"/>
    <col min="17" max="17" width="12.42578125" bestFit="1" customWidth="1"/>
    <col min="18" max="18" width="12" bestFit="1" customWidth="1"/>
    <col min="19" max="19" width="34.85546875" bestFit="1" customWidth="1"/>
    <col min="20" max="20" width="25.7109375" bestFit="1" customWidth="1"/>
    <col min="21" max="21" width="36.7109375" bestFit="1" customWidth="1"/>
    <col min="22" max="22" width="35.42578125" bestFit="1" customWidth="1"/>
    <col min="23" max="23" width="29.42578125" bestFit="1" customWidth="1"/>
    <col min="24" max="24" width="20.7109375" bestFit="1" customWidth="1"/>
    <col min="25" max="25" width="33.28515625" bestFit="1" customWidth="1"/>
    <col min="26" max="26" width="24.5703125" bestFit="1" customWidth="1"/>
    <col min="27" max="27" width="30.28515625" bestFit="1" customWidth="1"/>
    <col min="28" max="28" width="24.5703125" bestFit="1" customWidth="1"/>
    <col min="29" max="29" width="37.140625" bestFit="1" customWidth="1"/>
    <col min="30" max="30" width="28.42578125" bestFit="1" customWidth="1"/>
    <col min="31" max="31" width="52.42578125" bestFit="1" customWidth="1"/>
    <col min="32" max="32" width="63.5703125" bestFit="1" customWidth="1"/>
    <col min="33" max="33" width="54.28515625" bestFit="1" customWidth="1"/>
    <col min="34" max="34" width="124" bestFit="1" customWidth="1"/>
    <col min="35" max="35" width="142.140625" bestFit="1" customWidth="1"/>
    <col min="36" max="36" width="37.7109375" bestFit="1" customWidth="1"/>
    <col min="37" max="37" width="26.7109375" bestFit="1" customWidth="1"/>
    <col min="38" max="38" width="27.42578125" bestFit="1" customWidth="1"/>
    <col min="39" max="39" width="39.85546875" bestFit="1" customWidth="1"/>
    <col min="40" max="40" width="44.140625" bestFit="1" customWidth="1"/>
    <col min="41" max="41" width="46" bestFit="1" customWidth="1"/>
    <col min="42" max="42" width="36.5703125" bestFit="1" customWidth="1"/>
    <col min="43" max="43" width="35.7109375" bestFit="1" customWidth="1"/>
    <col min="44" max="44" width="12" bestFit="1" customWidth="1"/>
  </cols>
  <sheetData>
    <row r="1" spans="1:44" x14ac:dyDescent="0.25">
      <c r="A1" t="s">
        <v>4</v>
      </c>
      <c r="B1" t="s">
        <v>1</v>
      </c>
      <c r="C1" t="s">
        <v>2</v>
      </c>
      <c r="D1" t="s">
        <v>3</v>
      </c>
      <c r="E1" t="s">
        <v>836</v>
      </c>
      <c r="F1" t="s">
        <v>7</v>
      </c>
      <c r="G1" t="s">
        <v>764</v>
      </c>
      <c r="H1" t="s">
        <v>805</v>
      </c>
      <c r="I1" t="s">
        <v>831</v>
      </c>
      <c r="J1" t="s">
        <v>832</v>
      </c>
      <c r="K1" t="s">
        <v>806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807</v>
      </c>
      <c r="T1" t="s">
        <v>765</v>
      </c>
      <c r="U1" t="s">
        <v>825</v>
      </c>
      <c r="V1" t="s">
        <v>775</v>
      </c>
      <c r="W1" t="s">
        <v>809</v>
      </c>
      <c r="X1" t="s">
        <v>810</v>
      </c>
      <c r="Y1" t="s">
        <v>811</v>
      </c>
      <c r="Z1" t="s">
        <v>812</v>
      </c>
      <c r="AA1" t="s">
        <v>813</v>
      </c>
      <c r="AB1" t="s">
        <v>814</v>
      </c>
      <c r="AC1" t="s">
        <v>815</v>
      </c>
      <c r="AD1" t="s">
        <v>816</v>
      </c>
      <c r="AE1" t="s">
        <v>808</v>
      </c>
      <c r="AF1" t="s">
        <v>833</v>
      </c>
      <c r="AG1" t="s">
        <v>16</v>
      </c>
      <c r="AH1" t="s">
        <v>17</v>
      </c>
      <c r="AI1" t="s">
        <v>18</v>
      </c>
      <c r="AJ1" t="s">
        <v>817</v>
      </c>
      <c r="AK1" t="s">
        <v>818</v>
      </c>
      <c r="AL1" t="s">
        <v>819</v>
      </c>
      <c r="AM1" t="s">
        <v>820</v>
      </c>
      <c r="AN1" t="s">
        <v>821</v>
      </c>
      <c r="AO1" t="s">
        <v>822</v>
      </c>
      <c r="AP1" t="s">
        <v>823</v>
      </c>
      <c r="AQ1" t="s">
        <v>824</v>
      </c>
      <c r="AR1" t="s">
        <v>834</v>
      </c>
    </row>
    <row r="2" spans="1:44" x14ac:dyDescent="0.25">
      <c r="A2" t="s">
        <v>652</v>
      </c>
      <c r="B2" t="s">
        <v>541</v>
      </c>
      <c r="C2" t="s">
        <v>651</v>
      </c>
      <c r="D2" t="s">
        <v>24</v>
      </c>
      <c r="E2" t="s">
        <v>835</v>
      </c>
      <c r="F2">
        <v>489</v>
      </c>
      <c r="G2">
        <v>2187</v>
      </c>
      <c r="H2">
        <v>21.63400805462118</v>
      </c>
      <c r="I2">
        <v>22.603301189746301</v>
      </c>
      <c r="J2">
        <v>101.09083783635002</v>
      </c>
      <c r="K2" t="s">
        <v>796</v>
      </c>
      <c r="L2">
        <v>0.86707566462167596</v>
      </c>
      <c r="M2">
        <v>1.43149284253578E-2</v>
      </c>
      <c r="N2">
        <v>0.78118609406952899</v>
      </c>
      <c r="O2">
        <v>0.13905930470347599</v>
      </c>
      <c r="P2">
        <v>0</v>
      </c>
      <c r="Q2">
        <v>3.6809815950920199E-2</v>
      </c>
      <c r="R2">
        <v>2.8629856850715701E-2</v>
      </c>
      <c r="S2">
        <v>6</v>
      </c>
      <c r="T2">
        <v>87.270801979304139</v>
      </c>
      <c r="U2">
        <v>4.0339636445990168</v>
      </c>
      <c r="V2">
        <v>0.27922367165968631</v>
      </c>
      <c r="W2">
        <v>0</v>
      </c>
      <c r="X2">
        <v>23</v>
      </c>
      <c r="Y2">
        <v>1</v>
      </c>
      <c r="Z2">
        <v>103</v>
      </c>
      <c r="AA2">
        <v>0</v>
      </c>
      <c r="AB2">
        <v>69</v>
      </c>
      <c r="AC2">
        <v>1</v>
      </c>
      <c r="AD2">
        <v>213</v>
      </c>
      <c r="AE2">
        <v>240.954955863327</v>
      </c>
      <c r="AF2">
        <v>11.137786176975066</v>
      </c>
      <c r="AJ2">
        <v>5.5844734331937262</v>
      </c>
      <c r="AK2">
        <v>17.341513292433518</v>
      </c>
      <c r="AL2">
        <v>1.431532048663557</v>
      </c>
      <c r="AM2">
        <v>9.5615942028985508</v>
      </c>
      <c r="AN2">
        <v>11.129032258064516</v>
      </c>
      <c r="AO2">
        <v>0.39566304685253317</v>
      </c>
      <c r="AP2">
        <v>1.3312233219184253</v>
      </c>
      <c r="AQ2">
        <v>10</v>
      </c>
      <c r="AR2">
        <v>56.775031604024825</v>
      </c>
    </row>
    <row r="3" spans="1:44" x14ac:dyDescent="0.25">
      <c r="A3" t="s">
        <v>211</v>
      </c>
      <c r="B3" t="s">
        <v>21</v>
      </c>
      <c r="C3" t="s">
        <v>210</v>
      </c>
      <c r="D3" t="s">
        <v>24</v>
      </c>
      <c r="E3" t="s">
        <v>835</v>
      </c>
      <c r="F3">
        <v>658</v>
      </c>
      <c r="G3">
        <v>658</v>
      </c>
      <c r="H3">
        <v>1.0759847271349481</v>
      </c>
      <c r="I3">
        <v>611.53284373475572</v>
      </c>
      <c r="J3">
        <v>611.53284373475572</v>
      </c>
      <c r="K3" t="s">
        <v>209</v>
      </c>
      <c r="L3">
        <v>0.85866261398176202</v>
      </c>
      <c r="M3">
        <v>4.5592705167173198E-3</v>
      </c>
      <c r="N3">
        <v>0.45136778115501502</v>
      </c>
      <c r="O3">
        <v>0.47264437689969602</v>
      </c>
      <c r="P3">
        <v>1.5197568389057701E-3</v>
      </c>
      <c r="Q3">
        <v>2.73556231003039E-2</v>
      </c>
      <c r="R3">
        <v>4.2553191489361701E-2</v>
      </c>
      <c r="S3">
        <v>1</v>
      </c>
      <c r="T3">
        <v>6.5732588351807637</v>
      </c>
      <c r="U3">
        <v>6.1090633253536479</v>
      </c>
      <c r="V3">
        <v>0.99994455055817677</v>
      </c>
      <c r="W3">
        <v>1</v>
      </c>
      <c r="X3">
        <v>4</v>
      </c>
      <c r="Y3">
        <v>1</v>
      </c>
      <c r="Z3">
        <v>31</v>
      </c>
      <c r="AA3">
        <v>0</v>
      </c>
      <c r="AB3">
        <v>2</v>
      </c>
      <c r="AC3">
        <v>0</v>
      </c>
      <c r="AD3">
        <v>8</v>
      </c>
      <c r="AE3">
        <v>21.958120700579439</v>
      </c>
      <c r="AF3">
        <v>20.407465038140352</v>
      </c>
      <c r="AG3" t="s">
        <v>212</v>
      </c>
      <c r="AH3" t="s">
        <v>213</v>
      </c>
      <c r="AI3" t="s">
        <v>35</v>
      </c>
      <c r="AJ3">
        <v>19.998891011163536</v>
      </c>
      <c r="AK3">
        <v>17.173252279635239</v>
      </c>
      <c r="AL3">
        <v>2.1679223483503183</v>
      </c>
      <c r="AM3">
        <v>5.7644927536231885</v>
      </c>
      <c r="AN3">
        <v>0.32258064516129037</v>
      </c>
      <c r="AO3">
        <v>3.9122459658567954</v>
      </c>
      <c r="AP3">
        <v>2.4391645672071642</v>
      </c>
      <c r="AQ3">
        <v>1.6666666666666665</v>
      </c>
      <c r="AR3">
        <v>53.445216237664191</v>
      </c>
    </row>
    <row r="4" spans="1:44" x14ac:dyDescent="0.25">
      <c r="A4" t="s">
        <v>638</v>
      </c>
      <c r="B4" t="s">
        <v>541</v>
      </c>
      <c r="C4" t="s">
        <v>637</v>
      </c>
      <c r="D4" t="s">
        <v>24</v>
      </c>
      <c r="E4" t="s">
        <v>835</v>
      </c>
      <c r="F4">
        <v>393</v>
      </c>
      <c r="G4">
        <v>2187</v>
      </c>
      <c r="H4">
        <v>21.63400805462118</v>
      </c>
      <c r="I4">
        <v>18.165843287464821</v>
      </c>
      <c r="J4">
        <v>101.09083783635002</v>
      </c>
      <c r="K4" t="s">
        <v>796</v>
      </c>
      <c r="L4">
        <v>0.77353689567429995</v>
      </c>
      <c r="M4">
        <v>1.5267175572519E-2</v>
      </c>
      <c r="N4">
        <v>0.46310432569974502</v>
      </c>
      <c r="O4">
        <v>0.29770992366412202</v>
      </c>
      <c r="P4">
        <v>0</v>
      </c>
      <c r="Q4">
        <v>7.6335877862595394E-2</v>
      </c>
      <c r="R4">
        <v>0.14758269720101699</v>
      </c>
      <c r="S4">
        <v>5</v>
      </c>
      <c r="T4">
        <v>87.270801979304139</v>
      </c>
      <c r="U4">
        <v>4.0339636445990168</v>
      </c>
      <c r="V4">
        <v>0.27922367165968631</v>
      </c>
      <c r="W4">
        <v>0</v>
      </c>
      <c r="X4">
        <v>23</v>
      </c>
      <c r="Y4">
        <v>1</v>
      </c>
      <c r="Z4">
        <v>103</v>
      </c>
      <c r="AA4">
        <v>0</v>
      </c>
      <c r="AB4">
        <v>69</v>
      </c>
      <c r="AC4">
        <v>1</v>
      </c>
      <c r="AD4">
        <v>213</v>
      </c>
      <c r="AE4">
        <v>240.954955863327</v>
      </c>
      <c r="AF4">
        <v>11.137786176975066</v>
      </c>
      <c r="AJ4">
        <v>5.5844734331937262</v>
      </c>
      <c r="AK4">
        <v>15.470737913485999</v>
      </c>
      <c r="AL4">
        <v>1.431532048663557</v>
      </c>
      <c r="AM4">
        <v>9.5615942028985508</v>
      </c>
      <c r="AN4">
        <v>11.129032258064516</v>
      </c>
      <c r="AO4">
        <v>0.38146885683091764</v>
      </c>
      <c r="AP4">
        <v>1.3312233219184253</v>
      </c>
      <c r="AQ4">
        <v>8.3333333333333339</v>
      </c>
      <c r="AR4">
        <v>53.223395368389021</v>
      </c>
    </row>
    <row r="5" spans="1:44" x14ac:dyDescent="0.25">
      <c r="A5" t="s">
        <v>755</v>
      </c>
      <c r="B5" t="s">
        <v>669</v>
      </c>
      <c r="C5" t="s">
        <v>754</v>
      </c>
      <c r="D5" t="s">
        <v>24</v>
      </c>
      <c r="E5" t="s">
        <v>835</v>
      </c>
      <c r="F5">
        <v>1535</v>
      </c>
      <c r="G5">
        <v>1535</v>
      </c>
      <c r="H5">
        <v>25.15008046640947</v>
      </c>
      <c r="I5">
        <v>61.03360194215486</v>
      </c>
      <c r="J5">
        <v>61.03360194215486</v>
      </c>
      <c r="K5" t="s">
        <v>753</v>
      </c>
      <c r="L5">
        <v>0.59413680781758904</v>
      </c>
      <c r="M5">
        <v>1.17263843648208E-2</v>
      </c>
      <c r="N5">
        <v>0.40586319218241002</v>
      </c>
      <c r="O5">
        <v>0.28990228013029301</v>
      </c>
      <c r="P5">
        <v>2.6058631921824101E-3</v>
      </c>
      <c r="Q5">
        <v>5.3420195439739401E-2</v>
      </c>
      <c r="R5">
        <v>0.23648208469055301</v>
      </c>
      <c r="S5">
        <v>4</v>
      </c>
      <c r="T5">
        <v>72.496788473275188</v>
      </c>
      <c r="U5">
        <v>2.8825668597801162</v>
      </c>
      <c r="V5">
        <v>0.44075329478479103</v>
      </c>
      <c r="W5">
        <v>0</v>
      </c>
      <c r="X5">
        <v>24</v>
      </c>
      <c r="Y5">
        <v>3</v>
      </c>
      <c r="Z5">
        <v>115</v>
      </c>
      <c r="AA5">
        <v>0</v>
      </c>
      <c r="AB5">
        <v>58</v>
      </c>
      <c r="AC5">
        <v>0</v>
      </c>
      <c r="AD5">
        <v>185</v>
      </c>
      <c r="AE5">
        <v>360.43454188059542</v>
      </c>
      <c r="AF5">
        <v>14.331347462764302</v>
      </c>
      <c r="AJ5">
        <v>8.8150658956958203</v>
      </c>
      <c r="AK5">
        <v>11.882736156351781</v>
      </c>
      <c r="AL5">
        <v>1.0229360514231618</v>
      </c>
      <c r="AM5">
        <v>12.75</v>
      </c>
      <c r="AN5">
        <v>9.3548387096774199</v>
      </c>
      <c r="AO5">
        <v>0.39045893515977992</v>
      </c>
      <c r="AP5">
        <v>1.712927836268606</v>
      </c>
      <c r="AQ5">
        <v>6.6666666666666661</v>
      </c>
      <c r="AR5">
        <v>52.595630251243236</v>
      </c>
    </row>
    <row r="6" spans="1:44" x14ac:dyDescent="0.25">
      <c r="A6" t="s">
        <v>704</v>
      </c>
      <c r="B6" t="s">
        <v>669</v>
      </c>
      <c r="C6" t="s">
        <v>703</v>
      </c>
      <c r="D6" t="s">
        <v>30</v>
      </c>
      <c r="E6" t="s">
        <v>837</v>
      </c>
      <c r="F6">
        <v>1731</v>
      </c>
      <c r="G6">
        <v>1731</v>
      </c>
      <c r="H6">
        <v>31.961713010448349</v>
      </c>
      <c r="I6">
        <v>54.158548993732985</v>
      </c>
      <c r="J6">
        <v>54.158548993732985</v>
      </c>
      <c r="K6" t="s">
        <v>702</v>
      </c>
      <c r="L6">
        <v>0.67475447718082004</v>
      </c>
      <c r="M6">
        <v>1.55979202772963E-2</v>
      </c>
      <c r="N6">
        <v>0.39341421143847399</v>
      </c>
      <c r="O6">
        <v>0.38128249566724398</v>
      </c>
      <c r="P6">
        <v>1.73310225303292E-3</v>
      </c>
      <c r="Q6">
        <v>5.4303870595031702E-2</v>
      </c>
      <c r="R6">
        <v>0.153668399768919</v>
      </c>
      <c r="S6">
        <v>2</v>
      </c>
      <c r="T6">
        <v>155.83457028986919</v>
      </c>
      <c r="U6">
        <v>4.8756638994576589</v>
      </c>
      <c r="V6">
        <v>0.1265527613329363</v>
      </c>
      <c r="W6">
        <v>1</v>
      </c>
      <c r="X6">
        <v>30</v>
      </c>
      <c r="Y6">
        <v>3</v>
      </c>
      <c r="Z6">
        <v>75</v>
      </c>
      <c r="AA6">
        <v>0</v>
      </c>
      <c r="AB6">
        <v>93</v>
      </c>
      <c r="AC6">
        <v>0</v>
      </c>
      <c r="AD6">
        <v>262</v>
      </c>
      <c r="AE6">
        <v>279.70936826279222</v>
      </c>
      <c r="AF6">
        <v>8.7513885182360109</v>
      </c>
      <c r="AJ6">
        <v>2.5310552266587258</v>
      </c>
      <c r="AK6">
        <v>13.495089543616402</v>
      </c>
      <c r="AL6">
        <v>1.730226086675444</v>
      </c>
      <c r="AM6">
        <v>14.510869565217392</v>
      </c>
      <c r="AN6">
        <v>15</v>
      </c>
      <c r="AO6">
        <v>0.34647618192243873</v>
      </c>
      <c r="AP6">
        <v>1.0459935493041552</v>
      </c>
      <c r="AQ6">
        <v>3.333333333333333</v>
      </c>
      <c r="AR6">
        <v>51.993043486727899</v>
      </c>
    </row>
    <row r="7" spans="1:44" x14ac:dyDescent="0.25">
      <c r="A7" t="s">
        <v>730</v>
      </c>
      <c r="B7" t="s">
        <v>669</v>
      </c>
      <c r="C7" t="s">
        <v>729</v>
      </c>
      <c r="D7" t="s">
        <v>24</v>
      </c>
      <c r="E7" t="s">
        <v>835</v>
      </c>
      <c r="F7">
        <v>1520</v>
      </c>
      <c r="G7">
        <v>1520</v>
      </c>
      <c r="H7">
        <v>6.4106731852983119</v>
      </c>
      <c r="I7">
        <v>237.10458419341009</v>
      </c>
      <c r="J7">
        <v>237.10458419341009</v>
      </c>
      <c r="K7" t="s">
        <v>728</v>
      </c>
      <c r="L7">
        <v>0.61513157894736803</v>
      </c>
      <c r="M7">
        <v>0.15986842105263099</v>
      </c>
      <c r="N7">
        <v>0.47368421052631499</v>
      </c>
      <c r="O7">
        <v>0.19605263157894701</v>
      </c>
      <c r="P7">
        <v>5.2631578947368403E-3</v>
      </c>
      <c r="Q7">
        <v>4.01315789473684E-2</v>
      </c>
      <c r="R7">
        <v>0.125</v>
      </c>
      <c r="S7">
        <v>3</v>
      </c>
      <c r="T7">
        <v>43.589491274731543</v>
      </c>
      <c r="U7">
        <v>6.7995185551957231</v>
      </c>
      <c r="V7">
        <v>0.65192491042063538</v>
      </c>
      <c r="W7">
        <v>0</v>
      </c>
      <c r="X7">
        <v>13</v>
      </c>
      <c r="Y7">
        <v>3</v>
      </c>
      <c r="Z7">
        <v>88</v>
      </c>
      <c r="AA7">
        <v>0</v>
      </c>
      <c r="AB7">
        <v>25</v>
      </c>
      <c r="AC7">
        <v>0</v>
      </c>
      <c r="AD7">
        <v>81</v>
      </c>
      <c r="AE7">
        <v>100.2354509667625</v>
      </c>
      <c r="AF7">
        <v>15.635713765074453</v>
      </c>
      <c r="AG7" t="s">
        <v>192</v>
      </c>
      <c r="AJ7">
        <v>13.038498208412708</v>
      </c>
      <c r="AK7">
        <v>12.302631578947361</v>
      </c>
      <c r="AL7">
        <v>2.4129440879511819</v>
      </c>
      <c r="AM7">
        <v>9.7427536231884062</v>
      </c>
      <c r="AN7">
        <v>4.032258064516129</v>
      </c>
      <c r="AO7">
        <v>1.5168628512766533</v>
      </c>
      <c r="AP7">
        <v>1.8688298094587006</v>
      </c>
      <c r="AQ7">
        <v>5</v>
      </c>
      <c r="AR7">
        <v>49.914778223751142</v>
      </c>
    </row>
    <row r="8" spans="1:44" x14ac:dyDescent="0.25">
      <c r="A8" t="s">
        <v>641</v>
      </c>
      <c r="B8" t="s">
        <v>541</v>
      </c>
      <c r="C8" t="s">
        <v>640</v>
      </c>
      <c r="D8" t="s">
        <v>24</v>
      </c>
      <c r="E8" t="s">
        <v>835</v>
      </c>
      <c r="F8">
        <v>500</v>
      </c>
      <c r="G8">
        <v>2187</v>
      </c>
      <c r="H8">
        <v>21.63400805462118</v>
      </c>
      <c r="I8">
        <v>23.111759907716056</v>
      </c>
      <c r="J8">
        <v>101.09083783635002</v>
      </c>
      <c r="K8" t="s">
        <v>796</v>
      </c>
      <c r="L8">
        <v>0.76400000000000001</v>
      </c>
      <c r="M8">
        <v>4.0000000000000001E-3</v>
      </c>
      <c r="N8">
        <v>0.502</v>
      </c>
      <c r="O8">
        <v>0.308</v>
      </c>
      <c r="P8">
        <v>0</v>
      </c>
      <c r="Q8">
        <v>5.1999999999999998E-2</v>
      </c>
      <c r="R8">
        <v>0.13400000000000001</v>
      </c>
      <c r="S8">
        <v>3</v>
      </c>
      <c r="T8">
        <v>87.270801979304139</v>
      </c>
      <c r="U8">
        <v>4.0339636445990168</v>
      </c>
      <c r="V8">
        <v>0.27922367165968631</v>
      </c>
      <c r="W8">
        <v>0</v>
      </c>
      <c r="X8">
        <v>23</v>
      </c>
      <c r="Y8">
        <v>1</v>
      </c>
      <c r="Z8">
        <v>103</v>
      </c>
      <c r="AA8">
        <v>0</v>
      </c>
      <c r="AB8">
        <v>69</v>
      </c>
      <c r="AC8">
        <v>1</v>
      </c>
      <c r="AD8">
        <v>213</v>
      </c>
      <c r="AE8">
        <v>240.954955863327</v>
      </c>
      <c r="AF8">
        <v>11.137786176975066</v>
      </c>
      <c r="AJ8">
        <v>5.5844734331937262</v>
      </c>
      <c r="AK8">
        <v>15.280000000000001</v>
      </c>
      <c r="AL8">
        <v>1.431532048663557</v>
      </c>
      <c r="AM8">
        <v>9.5615942028985508</v>
      </c>
      <c r="AN8">
        <v>11.129032258064516</v>
      </c>
      <c r="AO8">
        <v>0.39728946445917668</v>
      </c>
      <c r="AP8">
        <v>1.3312233219184253</v>
      </c>
      <c r="AQ8">
        <v>5</v>
      </c>
      <c r="AR8">
        <v>49.715144729197952</v>
      </c>
    </row>
    <row r="9" spans="1:44" x14ac:dyDescent="0.25">
      <c r="A9" t="s">
        <v>567</v>
      </c>
      <c r="B9" t="s">
        <v>541</v>
      </c>
      <c r="C9" t="s">
        <v>566</v>
      </c>
      <c r="D9" t="s">
        <v>24</v>
      </c>
      <c r="E9" t="s">
        <v>837</v>
      </c>
      <c r="F9">
        <v>556</v>
      </c>
      <c r="G9">
        <v>556</v>
      </c>
      <c r="H9">
        <v>6.2911505168658364</v>
      </c>
      <c r="I9">
        <v>88.378111207072422</v>
      </c>
      <c r="J9">
        <v>88.378111207072422</v>
      </c>
      <c r="K9" t="s">
        <v>565</v>
      </c>
      <c r="L9">
        <v>0.85611510791366896</v>
      </c>
      <c r="M9">
        <v>5.3956834532374104E-3</v>
      </c>
      <c r="N9">
        <v>0.264388489208633</v>
      </c>
      <c r="O9">
        <v>0.51258992805755399</v>
      </c>
      <c r="P9">
        <v>0</v>
      </c>
      <c r="Q9">
        <v>4.6762589928057499E-2</v>
      </c>
      <c r="R9">
        <v>0.17086330935251701</v>
      </c>
      <c r="S9">
        <v>3</v>
      </c>
      <c r="T9">
        <v>15.930556051635911</v>
      </c>
      <c r="U9">
        <v>2.5322166444639911</v>
      </c>
      <c r="V9">
        <v>0.80940741359938762</v>
      </c>
      <c r="W9">
        <v>1</v>
      </c>
      <c r="X9">
        <v>9</v>
      </c>
      <c r="Y9">
        <v>0</v>
      </c>
      <c r="Z9">
        <v>29</v>
      </c>
      <c r="AA9">
        <v>0</v>
      </c>
      <c r="AB9">
        <v>23</v>
      </c>
      <c r="AC9">
        <v>0</v>
      </c>
      <c r="AD9">
        <v>52</v>
      </c>
      <c r="AE9">
        <v>49.026330839709871</v>
      </c>
      <c r="AF9">
        <v>7.7929038111989266</v>
      </c>
      <c r="AJ9">
        <v>16.188148271987753</v>
      </c>
      <c r="AK9">
        <v>17.122302158273378</v>
      </c>
      <c r="AL9">
        <v>0.89860732522040876</v>
      </c>
      <c r="AM9">
        <v>5.2608695652173925</v>
      </c>
      <c r="AN9">
        <v>3.709677419354839</v>
      </c>
      <c r="AO9">
        <v>0.56539385019503519</v>
      </c>
      <c r="AP9">
        <v>0.93143243496460393</v>
      </c>
      <c r="AQ9">
        <v>5</v>
      </c>
      <c r="AR9">
        <v>49.676431025213411</v>
      </c>
    </row>
    <row r="10" spans="1:44" x14ac:dyDescent="0.25">
      <c r="A10" t="s">
        <v>25</v>
      </c>
      <c r="B10" t="s">
        <v>21</v>
      </c>
      <c r="C10" t="s">
        <v>22</v>
      </c>
      <c r="D10" t="s">
        <v>24</v>
      </c>
      <c r="E10" t="s">
        <v>835</v>
      </c>
      <c r="F10">
        <v>518</v>
      </c>
      <c r="G10">
        <v>518</v>
      </c>
      <c r="H10">
        <v>1.099829130440559</v>
      </c>
      <c r="I10">
        <v>470.98225139072696</v>
      </c>
      <c r="J10">
        <v>470.98225139072696</v>
      </c>
      <c r="K10" t="s">
        <v>20</v>
      </c>
      <c r="L10">
        <v>0.86486486486486402</v>
      </c>
      <c r="M10">
        <v>1.1583011583011499E-2</v>
      </c>
      <c r="N10">
        <v>2.3166023166023099E-2</v>
      </c>
      <c r="O10">
        <v>0.87644787644787603</v>
      </c>
      <c r="P10">
        <v>0</v>
      </c>
      <c r="Q10">
        <v>4.0540540540540501E-2</v>
      </c>
      <c r="R10">
        <v>4.8262548262548201E-2</v>
      </c>
      <c r="S10">
        <v>2</v>
      </c>
      <c r="T10">
        <v>12.87990870148028</v>
      </c>
      <c r="U10">
        <v>11.710827023031269</v>
      </c>
      <c r="V10">
        <v>0.99950071478600488</v>
      </c>
      <c r="W10">
        <v>0</v>
      </c>
      <c r="X10">
        <v>1</v>
      </c>
      <c r="Y10">
        <v>0</v>
      </c>
      <c r="Z10">
        <v>7</v>
      </c>
      <c r="AA10">
        <v>0</v>
      </c>
      <c r="AB10">
        <v>4</v>
      </c>
      <c r="AC10">
        <v>0</v>
      </c>
      <c r="AD10">
        <v>4</v>
      </c>
      <c r="AE10">
        <v>6.956135028193744</v>
      </c>
      <c r="AF10">
        <v>6.3247415763640689</v>
      </c>
      <c r="AJ10">
        <v>19.990014295720098</v>
      </c>
      <c r="AK10">
        <v>17.29729729729728</v>
      </c>
      <c r="AL10">
        <v>4.1558193570410591</v>
      </c>
      <c r="AM10">
        <v>0.47101449275362317</v>
      </c>
      <c r="AN10">
        <v>0.64516129032258074</v>
      </c>
      <c r="AO10">
        <v>3.013081687878608</v>
      </c>
      <c r="AP10">
        <v>0.75595305546166103</v>
      </c>
      <c r="AQ10">
        <v>3.333333333333333</v>
      </c>
      <c r="AR10">
        <v>49.661674809808254</v>
      </c>
    </row>
    <row r="11" spans="1:44" x14ac:dyDescent="0.25">
      <c r="A11" t="s">
        <v>549</v>
      </c>
      <c r="B11" t="s">
        <v>541</v>
      </c>
      <c r="C11" t="s">
        <v>548</v>
      </c>
      <c r="D11" t="s">
        <v>24</v>
      </c>
      <c r="E11" t="s">
        <v>837</v>
      </c>
      <c r="F11">
        <v>802</v>
      </c>
      <c r="G11">
        <v>802</v>
      </c>
      <c r="H11">
        <v>19.35469003172641</v>
      </c>
      <c r="I11">
        <v>41.436984972911127</v>
      </c>
      <c r="J11">
        <v>41.436984972911127</v>
      </c>
      <c r="K11" t="s">
        <v>547</v>
      </c>
      <c r="L11">
        <v>0.84289276807979996</v>
      </c>
      <c r="M11">
        <v>2.99251870324189E-2</v>
      </c>
      <c r="N11">
        <v>0.14463840399002401</v>
      </c>
      <c r="O11">
        <v>0.73067331670822899</v>
      </c>
      <c r="P11">
        <v>0</v>
      </c>
      <c r="Q11">
        <v>2.7431421446384E-2</v>
      </c>
      <c r="R11">
        <v>6.7331670822942599E-2</v>
      </c>
      <c r="S11">
        <v>2</v>
      </c>
      <c r="T11">
        <v>100.9232073225585</v>
      </c>
      <c r="U11">
        <v>5.214405767135724</v>
      </c>
      <c r="V11">
        <v>0.41443264089569332</v>
      </c>
      <c r="W11">
        <v>1</v>
      </c>
      <c r="X11">
        <v>12</v>
      </c>
      <c r="Y11">
        <v>2</v>
      </c>
      <c r="Z11">
        <v>97</v>
      </c>
      <c r="AA11">
        <v>0</v>
      </c>
      <c r="AB11">
        <v>39</v>
      </c>
      <c r="AC11">
        <v>0</v>
      </c>
      <c r="AD11">
        <v>127</v>
      </c>
      <c r="AE11">
        <v>223.83474223927141</v>
      </c>
      <c r="AF11">
        <v>11.564883853596164</v>
      </c>
      <c r="AJ11">
        <v>8.2886528179138672</v>
      </c>
      <c r="AK11">
        <v>16.857855361595998</v>
      </c>
      <c r="AL11">
        <v>1.8504353603644987</v>
      </c>
      <c r="AM11">
        <v>11.217391304347826</v>
      </c>
      <c r="AN11">
        <v>6.2903225806451619</v>
      </c>
      <c r="AO11">
        <v>0.26509071255681244</v>
      </c>
      <c r="AP11">
        <v>1.3822713828904125</v>
      </c>
      <c r="AQ11">
        <v>3.333333333333333</v>
      </c>
      <c r="AR11">
        <v>49.485352853647917</v>
      </c>
    </row>
    <row r="12" spans="1:44" x14ac:dyDescent="0.25">
      <c r="A12" t="s">
        <v>135</v>
      </c>
      <c r="B12" t="s">
        <v>21</v>
      </c>
      <c r="C12" t="s">
        <v>134</v>
      </c>
      <c r="D12" t="s">
        <v>24</v>
      </c>
      <c r="E12" t="s">
        <v>835</v>
      </c>
      <c r="F12">
        <v>324</v>
      </c>
      <c r="G12">
        <v>791</v>
      </c>
      <c r="H12">
        <v>1.5281486944824161</v>
      </c>
      <c r="I12">
        <v>212.02125236231595</v>
      </c>
      <c r="J12">
        <v>517.61978585985162</v>
      </c>
      <c r="K12" t="s">
        <v>790</v>
      </c>
      <c r="L12">
        <v>0.84567901234567899</v>
      </c>
      <c r="M12">
        <v>6.4814814814814797E-2</v>
      </c>
      <c r="N12">
        <v>0.78703703703703698</v>
      </c>
      <c r="O12">
        <v>0.11111111111111099</v>
      </c>
      <c r="P12">
        <v>0</v>
      </c>
      <c r="Q12">
        <v>3.0864197530864099E-2</v>
      </c>
      <c r="R12">
        <v>6.1728395061728296E-3</v>
      </c>
      <c r="S12">
        <v>5</v>
      </c>
      <c r="T12">
        <v>5.4215637054373254</v>
      </c>
      <c r="U12">
        <v>3.5477985388546296</v>
      </c>
      <c r="V12">
        <v>0.81786680863070171</v>
      </c>
      <c r="W12">
        <v>0</v>
      </c>
      <c r="X12">
        <v>4</v>
      </c>
      <c r="Y12">
        <v>0</v>
      </c>
      <c r="Z12">
        <v>23</v>
      </c>
      <c r="AA12">
        <v>0</v>
      </c>
      <c r="AB12">
        <v>6</v>
      </c>
      <c r="AC12">
        <v>0</v>
      </c>
      <c r="AD12">
        <v>15</v>
      </c>
      <c r="AE12">
        <v>18.71749449437797</v>
      </c>
      <c r="AF12">
        <v>12.248477233897441</v>
      </c>
      <c r="AJ12">
        <v>16.357336172614033</v>
      </c>
      <c r="AK12">
        <v>16.913580246913579</v>
      </c>
      <c r="AL12">
        <v>1.259006713501748</v>
      </c>
      <c r="AM12">
        <v>1.666666666666667</v>
      </c>
      <c r="AN12">
        <v>0.967741935483871</v>
      </c>
      <c r="AO12">
        <v>2.3339181513743492</v>
      </c>
      <c r="AP12">
        <v>1.4639766191111767</v>
      </c>
      <c r="AQ12">
        <v>8.3333333333333339</v>
      </c>
      <c r="AR12">
        <v>49.295559838998756</v>
      </c>
    </row>
    <row r="13" spans="1:44" x14ac:dyDescent="0.25">
      <c r="A13" t="s">
        <v>454</v>
      </c>
      <c r="B13" t="s">
        <v>147</v>
      </c>
      <c r="C13" t="s">
        <v>453</v>
      </c>
      <c r="D13" t="s">
        <v>24</v>
      </c>
      <c r="E13" t="s">
        <v>835</v>
      </c>
      <c r="F13">
        <v>630</v>
      </c>
      <c r="G13">
        <v>630</v>
      </c>
      <c r="H13">
        <v>0.82624926457734216</v>
      </c>
      <c r="I13">
        <v>762.48176792298739</v>
      </c>
      <c r="J13">
        <v>762.48176792298739</v>
      </c>
      <c r="K13" t="s">
        <v>452</v>
      </c>
      <c r="L13">
        <v>0.94920634920634905</v>
      </c>
      <c r="M13">
        <v>0</v>
      </c>
      <c r="N13">
        <v>0.71111111111111103</v>
      </c>
      <c r="O13">
        <v>0.211111111111111</v>
      </c>
      <c r="P13">
        <v>4.7619047619047597E-3</v>
      </c>
      <c r="Q13">
        <v>2.3809523809523801E-2</v>
      </c>
      <c r="R13">
        <v>4.9206349206349198E-2</v>
      </c>
      <c r="S13">
        <v>2</v>
      </c>
      <c r="T13">
        <v>0.3611442536333439</v>
      </c>
      <c r="U13">
        <v>0.43708874442155526</v>
      </c>
      <c r="V13">
        <v>0.80734981037794429</v>
      </c>
      <c r="W13">
        <v>1</v>
      </c>
      <c r="X13">
        <v>4</v>
      </c>
      <c r="Y13">
        <v>0</v>
      </c>
      <c r="Z13">
        <v>10</v>
      </c>
      <c r="AA13">
        <v>0</v>
      </c>
      <c r="AB13">
        <v>4</v>
      </c>
      <c r="AC13">
        <v>0</v>
      </c>
      <c r="AD13">
        <v>9</v>
      </c>
      <c r="AE13">
        <v>5.2591508211525646</v>
      </c>
      <c r="AF13">
        <v>6.3650898664857749</v>
      </c>
      <c r="AG13" t="s">
        <v>178</v>
      </c>
      <c r="AJ13">
        <v>16.146996207558885</v>
      </c>
      <c r="AK13">
        <v>18.984126984126981</v>
      </c>
      <c r="AL13">
        <v>0.15510961448235044</v>
      </c>
      <c r="AM13">
        <v>3.6014492753623184</v>
      </c>
      <c r="AN13">
        <v>0.64516129032258074</v>
      </c>
      <c r="AO13">
        <v>4.8779329698437399</v>
      </c>
      <c r="AP13">
        <v>0.7607756103173634</v>
      </c>
      <c r="AQ13">
        <v>3.333333333333333</v>
      </c>
      <c r="AR13">
        <v>48.504885285347555</v>
      </c>
    </row>
    <row r="14" spans="1:44" x14ac:dyDescent="0.25">
      <c r="A14" t="s">
        <v>335</v>
      </c>
      <c r="B14" t="s">
        <v>21</v>
      </c>
      <c r="C14" t="s">
        <v>334</v>
      </c>
      <c r="D14" t="s">
        <v>24</v>
      </c>
      <c r="E14" t="s">
        <v>837</v>
      </c>
      <c r="F14">
        <v>450</v>
      </c>
      <c r="G14">
        <v>450</v>
      </c>
      <c r="H14">
        <v>1.8239815611578261</v>
      </c>
      <c r="I14">
        <v>246.71302034125236</v>
      </c>
      <c r="J14">
        <v>246.71302034125236</v>
      </c>
      <c r="K14" t="s">
        <v>333</v>
      </c>
      <c r="L14">
        <v>0.94</v>
      </c>
      <c r="M14">
        <v>6.6666666666666602E-3</v>
      </c>
      <c r="N14">
        <v>0.28888888888888797</v>
      </c>
      <c r="O14">
        <v>0.57333333333333303</v>
      </c>
      <c r="P14">
        <v>2.2222222222222201E-3</v>
      </c>
      <c r="Q14">
        <v>4.8888888888888801E-2</v>
      </c>
      <c r="R14">
        <v>0.08</v>
      </c>
      <c r="S14">
        <v>3</v>
      </c>
      <c r="T14">
        <v>7.6634880966691483</v>
      </c>
      <c r="U14">
        <v>4.2015162103966244</v>
      </c>
      <c r="V14">
        <v>0.90406235241096922</v>
      </c>
      <c r="W14">
        <v>0</v>
      </c>
      <c r="X14">
        <v>4</v>
      </c>
      <c r="Y14">
        <v>0</v>
      </c>
      <c r="Z14">
        <v>11</v>
      </c>
      <c r="AA14">
        <v>0</v>
      </c>
      <c r="AB14">
        <v>4</v>
      </c>
      <c r="AC14">
        <v>0</v>
      </c>
      <c r="AD14">
        <v>18</v>
      </c>
      <c r="AE14">
        <v>24.534243883821318</v>
      </c>
      <c r="AF14">
        <v>13.450927578592124</v>
      </c>
      <c r="AJ14">
        <v>18.081247048219385</v>
      </c>
      <c r="AK14">
        <v>18.799999999999997</v>
      </c>
      <c r="AL14">
        <v>1.4909914015251582</v>
      </c>
      <c r="AM14">
        <v>1.144927536231884</v>
      </c>
      <c r="AN14">
        <v>0.64516129032258074</v>
      </c>
      <c r="AO14">
        <v>1.5783322652953924</v>
      </c>
      <c r="AP14">
        <v>1.6076972757005059</v>
      </c>
      <c r="AQ14">
        <v>5</v>
      </c>
      <c r="AR14">
        <v>48.348356817294899</v>
      </c>
    </row>
    <row r="15" spans="1:44" x14ac:dyDescent="0.25">
      <c r="A15" t="s">
        <v>233</v>
      </c>
      <c r="B15" t="s">
        <v>21</v>
      </c>
      <c r="C15" t="s">
        <v>232</v>
      </c>
      <c r="D15" t="s">
        <v>24</v>
      </c>
      <c r="E15" t="s">
        <v>835</v>
      </c>
      <c r="F15">
        <v>433</v>
      </c>
      <c r="G15">
        <v>818</v>
      </c>
      <c r="H15">
        <v>1.551216287337202</v>
      </c>
      <c r="I15">
        <v>279.13580042618185</v>
      </c>
      <c r="J15">
        <v>527.32814029703638</v>
      </c>
      <c r="K15" t="s">
        <v>794</v>
      </c>
      <c r="L15">
        <v>0.89838337182448003</v>
      </c>
      <c r="M15">
        <v>1.38568129330254E-2</v>
      </c>
      <c r="N15">
        <v>0.24942263279445701</v>
      </c>
      <c r="O15">
        <v>0.64203233256351</v>
      </c>
      <c r="P15">
        <v>0</v>
      </c>
      <c r="Q15">
        <v>5.08083140877598E-2</v>
      </c>
      <c r="R15">
        <v>4.3879907621247098E-2</v>
      </c>
      <c r="S15">
        <v>3</v>
      </c>
      <c r="T15">
        <v>17.34000270854704</v>
      </c>
      <c r="U15">
        <v>11.178326871691546</v>
      </c>
      <c r="V15">
        <v>0.66716135842942792</v>
      </c>
      <c r="W15">
        <v>0</v>
      </c>
      <c r="X15">
        <v>2</v>
      </c>
      <c r="Y15">
        <v>0</v>
      </c>
      <c r="Z15">
        <v>12</v>
      </c>
      <c r="AA15">
        <v>0</v>
      </c>
      <c r="AB15">
        <v>5</v>
      </c>
      <c r="AC15">
        <v>0</v>
      </c>
      <c r="AD15">
        <v>27</v>
      </c>
      <c r="AE15">
        <v>45.714819659474372</v>
      </c>
      <c r="AF15">
        <v>29.470306644309318</v>
      </c>
      <c r="AJ15">
        <v>13.343227168588559</v>
      </c>
      <c r="AK15">
        <v>17.967667436489599</v>
      </c>
      <c r="AL15">
        <v>3.9668511114839577</v>
      </c>
      <c r="AM15">
        <v>0.85507246376811596</v>
      </c>
      <c r="AN15">
        <v>0.80645161290322587</v>
      </c>
      <c r="AO15">
        <v>2.5796531870918296</v>
      </c>
      <c r="AP15">
        <v>3.5223839716096137</v>
      </c>
      <c r="AQ15">
        <v>5</v>
      </c>
      <c r="AR15">
        <v>48.041306951934899</v>
      </c>
    </row>
    <row r="16" spans="1:44" x14ac:dyDescent="0.25">
      <c r="A16" t="s">
        <v>727</v>
      </c>
      <c r="B16" t="s">
        <v>669</v>
      </c>
      <c r="C16" t="s">
        <v>726</v>
      </c>
      <c r="D16" t="s">
        <v>24</v>
      </c>
      <c r="E16" t="s">
        <v>837</v>
      </c>
      <c r="F16">
        <v>1938</v>
      </c>
      <c r="G16">
        <v>1938</v>
      </c>
      <c r="H16">
        <v>16.841205616118788</v>
      </c>
      <c r="I16">
        <v>115.07489690317254</v>
      </c>
      <c r="J16">
        <v>115.07489690317254</v>
      </c>
      <c r="K16" t="s">
        <v>725</v>
      </c>
      <c r="L16">
        <v>0.75902992776057698</v>
      </c>
      <c r="M16">
        <v>2.8379772961816301E-2</v>
      </c>
      <c r="N16">
        <v>6.6563467492259998E-2</v>
      </c>
      <c r="O16">
        <v>0.78534571723426205</v>
      </c>
      <c r="P16">
        <v>0</v>
      </c>
      <c r="Q16">
        <v>2.94117647058823E-2</v>
      </c>
      <c r="R16">
        <v>9.0299277605779105E-2</v>
      </c>
      <c r="S16">
        <v>1</v>
      </c>
      <c r="T16">
        <v>88.74692692196875</v>
      </c>
      <c r="U16">
        <v>5.269630271423603</v>
      </c>
      <c r="V16">
        <v>0.53426940729710992</v>
      </c>
      <c r="W16">
        <v>0</v>
      </c>
      <c r="X16">
        <v>12</v>
      </c>
      <c r="Y16">
        <v>4</v>
      </c>
      <c r="Z16">
        <v>79</v>
      </c>
      <c r="AA16">
        <v>0</v>
      </c>
      <c r="AB16">
        <v>39</v>
      </c>
      <c r="AC16">
        <v>0</v>
      </c>
      <c r="AD16">
        <v>103</v>
      </c>
      <c r="AE16">
        <v>152.71215608448861</v>
      </c>
      <c r="AF16">
        <v>9.0677686363693084</v>
      </c>
      <c r="AJ16">
        <v>10.685388145942198</v>
      </c>
      <c r="AK16">
        <v>15.180598555211539</v>
      </c>
      <c r="AL16">
        <v>1.8700328715779433</v>
      </c>
      <c r="AM16">
        <v>10.434782608695652</v>
      </c>
      <c r="AN16">
        <v>6.2903225806451619</v>
      </c>
      <c r="AO16">
        <v>0.73618499119581604</v>
      </c>
      <c r="AP16">
        <v>1.0838082985871891</v>
      </c>
      <c r="AQ16">
        <v>1.6666666666666665</v>
      </c>
      <c r="AR16">
        <v>47.947784718522158</v>
      </c>
    </row>
    <row r="17" spans="1:44" x14ac:dyDescent="0.25">
      <c r="A17" t="s">
        <v>526</v>
      </c>
      <c r="B17" t="s">
        <v>21</v>
      </c>
      <c r="C17" t="s">
        <v>525</v>
      </c>
      <c r="D17" t="s">
        <v>24</v>
      </c>
      <c r="E17" t="s">
        <v>835</v>
      </c>
      <c r="F17">
        <v>223</v>
      </c>
      <c r="G17">
        <v>1266</v>
      </c>
      <c r="H17">
        <v>2.32423239451595</v>
      </c>
      <c r="I17">
        <v>95.945655230591726</v>
      </c>
      <c r="J17">
        <v>544.69596198174497</v>
      </c>
      <c r="K17" t="s">
        <v>785</v>
      </c>
      <c r="L17">
        <v>0.94618834080717396</v>
      </c>
      <c r="M17">
        <v>8.9686098654708502E-3</v>
      </c>
      <c r="N17">
        <v>0.816143497757847</v>
      </c>
      <c r="O17">
        <v>0.12556053811659099</v>
      </c>
      <c r="P17">
        <v>0</v>
      </c>
      <c r="Q17">
        <v>2.6905829596412498E-2</v>
      </c>
      <c r="R17">
        <v>2.2421524663677101E-2</v>
      </c>
      <c r="S17">
        <v>4</v>
      </c>
      <c r="T17">
        <v>15.17028395473281</v>
      </c>
      <c r="U17">
        <v>6.5270082245335059</v>
      </c>
      <c r="V17">
        <v>0.43508376847331243</v>
      </c>
      <c r="W17">
        <v>0</v>
      </c>
      <c r="X17">
        <v>5</v>
      </c>
      <c r="Y17">
        <v>0</v>
      </c>
      <c r="Z17">
        <v>26</v>
      </c>
      <c r="AA17">
        <v>0</v>
      </c>
      <c r="AB17">
        <v>12</v>
      </c>
      <c r="AC17">
        <v>0</v>
      </c>
      <c r="AD17">
        <v>35</v>
      </c>
      <c r="AE17">
        <v>97.229379208936734</v>
      </c>
      <c r="AF17">
        <v>41.832899084596896</v>
      </c>
      <c r="AJ17">
        <v>8.7016753694662476</v>
      </c>
      <c r="AK17">
        <v>18.92376681614348</v>
      </c>
      <c r="AL17">
        <v>2.3162383894610201</v>
      </c>
      <c r="AM17">
        <v>1.9637681159420288</v>
      </c>
      <c r="AN17">
        <v>1.935483870967742</v>
      </c>
      <c r="AO17">
        <v>2.0492338295292223</v>
      </c>
      <c r="AP17">
        <v>5</v>
      </c>
      <c r="AQ17">
        <v>6.6666666666666661</v>
      </c>
      <c r="AR17">
        <v>47.556833058176402</v>
      </c>
    </row>
    <row r="18" spans="1:44" x14ac:dyDescent="0.25">
      <c r="A18" t="s">
        <v>667</v>
      </c>
      <c r="B18" t="s">
        <v>541</v>
      </c>
      <c r="C18" t="s">
        <v>666</v>
      </c>
      <c r="D18" t="s">
        <v>67</v>
      </c>
      <c r="E18" t="s">
        <v>837</v>
      </c>
      <c r="F18">
        <v>805</v>
      </c>
      <c r="G18">
        <v>2187</v>
      </c>
      <c r="H18">
        <v>21.63400805462118</v>
      </c>
      <c r="I18">
        <v>37.209933451422849</v>
      </c>
      <c r="J18">
        <v>101.09083783635002</v>
      </c>
      <c r="K18" t="s">
        <v>796</v>
      </c>
      <c r="L18">
        <v>0.81987577639751497</v>
      </c>
      <c r="M18">
        <v>1.11801242236024E-2</v>
      </c>
      <c r="N18">
        <v>0.48571428571428499</v>
      </c>
      <c r="O18">
        <v>0.301863354037267</v>
      </c>
      <c r="P18">
        <v>6.2111801242236003E-3</v>
      </c>
      <c r="Q18">
        <v>5.3416149068322899E-2</v>
      </c>
      <c r="R18">
        <v>0.14161490683229799</v>
      </c>
      <c r="S18">
        <v>1</v>
      </c>
      <c r="T18">
        <v>87.270801979304139</v>
      </c>
      <c r="U18">
        <v>4.0339636445990168</v>
      </c>
      <c r="V18">
        <v>0.27922367165968631</v>
      </c>
      <c r="W18">
        <v>0</v>
      </c>
      <c r="X18">
        <v>23</v>
      </c>
      <c r="Y18">
        <v>1</v>
      </c>
      <c r="Z18">
        <v>103</v>
      </c>
      <c r="AA18">
        <v>0</v>
      </c>
      <c r="AB18">
        <v>69</v>
      </c>
      <c r="AC18">
        <v>1</v>
      </c>
      <c r="AD18">
        <v>213</v>
      </c>
      <c r="AE18">
        <v>240.954955863327</v>
      </c>
      <c r="AF18">
        <v>11.137786176975066</v>
      </c>
      <c r="AJ18">
        <v>5.5844734331937262</v>
      </c>
      <c r="AK18">
        <v>16.397515527950301</v>
      </c>
      <c r="AL18">
        <v>1.431532048663557</v>
      </c>
      <c r="AM18">
        <v>9.5615942028985508</v>
      </c>
      <c r="AN18">
        <v>11.129032258064516</v>
      </c>
      <c r="AO18">
        <v>0.44238558900701769</v>
      </c>
      <c r="AP18">
        <v>1.3312233219184253</v>
      </c>
      <c r="AQ18">
        <v>1.6666666666666665</v>
      </c>
      <c r="AR18">
        <v>47.544423048362745</v>
      </c>
    </row>
    <row r="19" spans="1:44" x14ac:dyDescent="0.25">
      <c r="A19" t="s">
        <v>664</v>
      </c>
      <c r="B19" t="s">
        <v>541</v>
      </c>
      <c r="C19" t="s">
        <v>663</v>
      </c>
      <c r="D19" t="s">
        <v>24</v>
      </c>
      <c r="E19" t="s">
        <v>835</v>
      </c>
      <c r="F19">
        <v>817</v>
      </c>
      <c r="G19">
        <v>817</v>
      </c>
      <c r="H19">
        <v>1.0453420406938461</v>
      </c>
      <c r="I19">
        <v>781.56236733549531</v>
      </c>
      <c r="J19">
        <v>781.56236733549531</v>
      </c>
      <c r="K19" t="s">
        <v>662</v>
      </c>
      <c r="L19">
        <v>0.77111383108935105</v>
      </c>
      <c r="M19">
        <v>1.71358629130966E-2</v>
      </c>
      <c r="N19">
        <v>0.41370869033047702</v>
      </c>
      <c r="O19">
        <v>0.38433292533659702</v>
      </c>
      <c r="P19">
        <v>0</v>
      </c>
      <c r="Q19">
        <v>5.3855569155446703E-2</v>
      </c>
      <c r="R19">
        <v>0.13096695226438099</v>
      </c>
      <c r="S19">
        <v>4</v>
      </c>
      <c r="T19">
        <v>10.59358345241038</v>
      </c>
      <c r="U19">
        <v>10.134083429170117</v>
      </c>
      <c r="V19">
        <v>0.60099185986576675</v>
      </c>
      <c r="W19">
        <v>0</v>
      </c>
      <c r="X19">
        <v>2</v>
      </c>
      <c r="Y19">
        <v>1</v>
      </c>
      <c r="Z19">
        <v>8</v>
      </c>
      <c r="AA19">
        <v>0</v>
      </c>
      <c r="AB19">
        <v>4</v>
      </c>
      <c r="AC19">
        <v>0</v>
      </c>
      <c r="AD19">
        <v>17</v>
      </c>
      <c r="AE19">
        <v>18.577023368579098</v>
      </c>
      <c r="AF19">
        <v>17.771239121167071</v>
      </c>
      <c r="AJ19">
        <v>12.019837197315335</v>
      </c>
      <c r="AK19">
        <v>15.42227662178702</v>
      </c>
      <c r="AL19">
        <v>3.5962806040928879</v>
      </c>
      <c r="AM19">
        <v>1.931159420289855</v>
      </c>
      <c r="AN19">
        <v>0.64516129032258074</v>
      </c>
      <c r="AO19">
        <v>5</v>
      </c>
      <c r="AP19">
        <v>2.124074533446636</v>
      </c>
      <c r="AQ19">
        <v>6.6666666666666661</v>
      </c>
      <c r="AR19">
        <v>47.405456333920981</v>
      </c>
    </row>
    <row r="20" spans="1:44" x14ac:dyDescent="0.25">
      <c r="A20" t="s">
        <v>543</v>
      </c>
      <c r="B20" t="s">
        <v>541</v>
      </c>
      <c r="C20" t="s">
        <v>542</v>
      </c>
      <c r="D20" t="s">
        <v>43</v>
      </c>
      <c r="E20" t="s">
        <v>837</v>
      </c>
      <c r="F20">
        <v>1782</v>
      </c>
      <c r="G20">
        <v>1782</v>
      </c>
      <c r="H20">
        <v>150.87577369556351</v>
      </c>
      <c r="I20">
        <v>11.811041337860591</v>
      </c>
      <c r="J20">
        <v>11.811041337860591</v>
      </c>
      <c r="K20" t="s">
        <v>540</v>
      </c>
      <c r="L20">
        <v>0.77160493827160404</v>
      </c>
      <c r="M20">
        <v>9.5398428731761995E-3</v>
      </c>
      <c r="N20">
        <v>0.22727272727272699</v>
      </c>
      <c r="O20">
        <v>0.59315375982042595</v>
      </c>
      <c r="P20">
        <v>2.24466891133557E-3</v>
      </c>
      <c r="Q20">
        <v>4.0965207631874299E-2</v>
      </c>
      <c r="R20">
        <v>0.12682379349046</v>
      </c>
      <c r="S20">
        <v>3</v>
      </c>
      <c r="T20">
        <v>63.184616629622788</v>
      </c>
      <c r="U20">
        <v>0.4187857008582202</v>
      </c>
      <c r="V20">
        <v>0.208301321558857</v>
      </c>
      <c r="W20">
        <v>0</v>
      </c>
      <c r="X20">
        <v>20</v>
      </c>
      <c r="Y20">
        <v>1</v>
      </c>
      <c r="Z20">
        <v>82</v>
      </c>
      <c r="AA20">
        <v>0</v>
      </c>
      <c r="AB20">
        <v>88</v>
      </c>
      <c r="AC20">
        <v>0</v>
      </c>
      <c r="AD20">
        <v>272</v>
      </c>
      <c r="AE20">
        <v>294.06954565384069</v>
      </c>
      <c r="AF20">
        <v>1.9490839281276062</v>
      </c>
      <c r="AJ20">
        <v>4.1660264311771398</v>
      </c>
      <c r="AK20">
        <v>15.43209876543208</v>
      </c>
      <c r="AL20">
        <v>0.1486144162710131</v>
      </c>
      <c r="AM20">
        <v>8.1485507246376816</v>
      </c>
      <c r="AN20">
        <v>14.193548387096776</v>
      </c>
      <c r="AO20">
        <v>7.5560453211986317E-2</v>
      </c>
      <c r="AP20">
        <v>0.23296065665758145</v>
      </c>
      <c r="AQ20">
        <v>5</v>
      </c>
      <c r="AR20">
        <v>47.397359834484256</v>
      </c>
    </row>
    <row r="21" spans="1:44" x14ac:dyDescent="0.25">
      <c r="A21" t="s">
        <v>191</v>
      </c>
      <c r="B21" t="s">
        <v>21</v>
      </c>
      <c r="C21" t="s">
        <v>190</v>
      </c>
      <c r="D21" t="s">
        <v>24</v>
      </c>
      <c r="E21" t="s">
        <v>835</v>
      </c>
      <c r="F21">
        <v>467</v>
      </c>
      <c r="G21">
        <v>791</v>
      </c>
      <c r="H21">
        <v>1.5281486944824161</v>
      </c>
      <c r="I21">
        <v>305.59853349753564</v>
      </c>
      <c r="J21">
        <v>517.61978585985162</v>
      </c>
      <c r="K21" t="s">
        <v>790</v>
      </c>
      <c r="L21">
        <v>0.96359743040685197</v>
      </c>
      <c r="M21">
        <v>4.28265524625267E-3</v>
      </c>
      <c r="N21">
        <v>0.80728051391862898</v>
      </c>
      <c r="O21">
        <v>0.145610278372591</v>
      </c>
      <c r="P21">
        <v>0</v>
      </c>
      <c r="Q21">
        <v>1.9271948608137E-2</v>
      </c>
      <c r="R21">
        <v>2.3554603854389702E-2</v>
      </c>
      <c r="S21">
        <v>2</v>
      </c>
      <c r="T21">
        <v>5.4215637054373254</v>
      </c>
      <c r="U21">
        <v>3.5477985388546296</v>
      </c>
      <c r="V21">
        <v>0.81786680863070171</v>
      </c>
      <c r="W21">
        <v>0</v>
      </c>
      <c r="X21">
        <v>4</v>
      </c>
      <c r="Y21">
        <v>0</v>
      </c>
      <c r="Z21">
        <v>23</v>
      </c>
      <c r="AA21">
        <v>0</v>
      </c>
      <c r="AB21">
        <v>6</v>
      </c>
      <c r="AC21">
        <v>0</v>
      </c>
      <c r="AD21">
        <v>15</v>
      </c>
      <c r="AE21">
        <v>18.71749449437797</v>
      </c>
      <c r="AF21">
        <v>12.248477233897441</v>
      </c>
      <c r="AG21" t="s">
        <v>192</v>
      </c>
      <c r="AJ21">
        <v>16.357336172614033</v>
      </c>
      <c r="AK21">
        <v>19.271948608137038</v>
      </c>
      <c r="AL21">
        <v>1.259006713501748</v>
      </c>
      <c r="AM21">
        <v>1.666666666666667</v>
      </c>
      <c r="AN21">
        <v>0.967741935483871</v>
      </c>
      <c r="AO21">
        <v>2.633245770788279</v>
      </c>
      <c r="AP21">
        <v>1.4639766191111767</v>
      </c>
      <c r="AQ21">
        <v>3.333333333333333</v>
      </c>
      <c r="AR21">
        <v>46.953255819636148</v>
      </c>
    </row>
    <row r="22" spans="1:44" x14ac:dyDescent="0.25">
      <c r="A22" t="s">
        <v>723</v>
      </c>
      <c r="B22" t="s">
        <v>669</v>
      </c>
      <c r="C22" t="s">
        <v>722</v>
      </c>
      <c r="D22" t="s">
        <v>24</v>
      </c>
      <c r="E22" t="s">
        <v>835</v>
      </c>
      <c r="F22">
        <v>1995</v>
      </c>
      <c r="G22">
        <v>1995</v>
      </c>
      <c r="H22">
        <v>11.63787271058983</v>
      </c>
      <c r="I22">
        <v>171.42308131490893</v>
      </c>
      <c r="J22">
        <v>171.42308131490893</v>
      </c>
      <c r="K22" t="s">
        <v>721</v>
      </c>
      <c r="L22">
        <v>0.61403508771929804</v>
      </c>
      <c r="M22">
        <v>8.0701754385964899E-2</v>
      </c>
      <c r="N22">
        <v>0.31177944862155299</v>
      </c>
      <c r="O22">
        <v>0.39097744360902198</v>
      </c>
      <c r="P22">
        <v>1.00250626566416E-3</v>
      </c>
      <c r="Q22">
        <v>4.7117794486215503E-2</v>
      </c>
      <c r="R22">
        <v>0.168421052631578</v>
      </c>
      <c r="S22">
        <v>3</v>
      </c>
      <c r="T22">
        <v>76.645993164527141</v>
      </c>
      <c r="U22">
        <v>6.5859109366940798</v>
      </c>
      <c r="V22">
        <v>0.38293697887022798</v>
      </c>
      <c r="W22">
        <v>1</v>
      </c>
      <c r="X22">
        <v>14</v>
      </c>
      <c r="Y22">
        <v>3</v>
      </c>
      <c r="Z22">
        <v>77</v>
      </c>
      <c r="AA22">
        <v>0</v>
      </c>
      <c r="AB22">
        <v>23</v>
      </c>
      <c r="AC22">
        <v>0</v>
      </c>
      <c r="AD22">
        <v>115</v>
      </c>
      <c r="AE22">
        <v>152.44942802048601</v>
      </c>
      <c r="AF22">
        <v>13.099423907752946</v>
      </c>
      <c r="AJ22">
        <v>7.6587395774045595</v>
      </c>
      <c r="AK22">
        <v>12.28070175438596</v>
      </c>
      <c r="AL22">
        <v>2.3371411857279032</v>
      </c>
      <c r="AM22">
        <v>11.931159420289855</v>
      </c>
      <c r="AN22">
        <v>3.709677419354839</v>
      </c>
      <c r="AO22">
        <v>1.096669238945863</v>
      </c>
      <c r="AP22">
        <v>1.5656844486515908</v>
      </c>
      <c r="AQ22">
        <v>5</v>
      </c>
      <c r="AR22">
        <v>45.579773044760572</v>
      </c>
    </row>
    <row r="23" spans="1:44" x14ac:dyDescent="0.25">
      <c r="A23" t="s">
        <v>602</v>
      </c>
      <c r="B23" t="s">
        <v>541</v>
      </c>
      <c r="C23" t="s">
        <v>601</v>
      </c>
      <c r="D23" t="s">
        <v>30</v>
      </c>
      <c r="E23" t="s">
        <v>837</v>
      </c>
      <c r="F23">
        <v>867</v>
      </c>
      <c r="G23">
        <v>1681</v>
      </c>
      <c r="H23">
        <v>35.308348661175991</v>
      </c>
      <c r="I23">
        <v>24.555099087749959</v>
      </c>
      <c r="J23">
        <v>47.609136754910814</v>
      </c>
      <c r="K23" t="s">
        <v>795</v>
      </c>
      <c r="L23">
        <v>0.79238754325259497</v>
      </c>
      <c r="M23">
        <v>1.26874279123414E-2</v>
      </c>
      <c r="N23">
        <v>0.37485582468281398</v>
      </c>
      <c r="O23">
        <v>0.39907727797001102</v>
      </c>
      <c r="P23">
        <v>1.1534025374855799E-3</v>
      </c>
      <c r="Q23">
        <v>6.3437139561707004E-2</v>
      </c>
      <c r="R23">
        <v>0.14878892733564</v>
      </c>
      <c r="S23">
        <v>2</v>
      </c>
      <c r="T23">
        <v>123.4587404380941</v>
      </c>
      <c r="U23">
        <v>3.4965877793612492</v>
      </c>
      <c r="V23">
        <v>0.24076494056646891</v>
      </c>
      <c r="W23">
        <v>0</v>
      </c>
      <c r="X23">
        <v>24</v>
      </c>
      <c r="Y23">
        <v>0</v>
      </c>
      <c r="Z23">
        <v>77</v>
      </c>
      <c r="AA23">
        <v>0</v>
      </c>
      <c r="AB23">
        <v>72</v>
      </c>
      <c r="AC23">
        <v>0</v>
      </c>
      <c r="AD23">
        <v>192</v>
      </c>
      <c r="AE23">
        <v>308.19890784969039</v>
      </c>
      <c r="AF23">
        <v>8.7287828385068806</v>
      </c>
      <c r="AJ23">
        <v>4.8152988113293782</v>
      </c>
      <c r="AK23">
        <v>15.8477508650519</v>
      </c>
      <c r="AL23">
        <v>1.240833559276789</v>
      </c>
      <c r="AM23">
        <v>7.3478260869565215</v>
      </c>
      <c r="AN23">
        <v>11.612903225806452</v>
      </c>
      <c r="AO23">
        <v>0.23083326059020504</v>
      </c>
      <c r="AP23">
        <v>1.0432916471859903</v>
      </c>
      <c r="AQ23">
        <v>3.333333333333333</v>
      </c>
      <c r="AR23">
        <v>45.472070789530562</v>
      </c>
    </row>
    <row r="24" spans="1:44" x14ac:dyDescent="0.25">
      <c r="A24" t="s">
        <v>710</v>
      </c>
      <c r="B24" t="s">
        <v>669</v>
      </c>
      <c r="C24" t="s">
        <v>709</v>
      </c>
      <c r="D24" t="s">
        <v>24</v>
      </c>
      <c r="E24" t="s">
        <v>835</v>
      </c>
      <c r="F24">
        <v>1307</v>
      </c>
      <c r="G24">
        <v>1307</v>
      </c>
      <c r="H24">
        <v>17.65545667906925</v>
      </c>
      <c r="I24">
        <v>74.02810495122813</v>
      </c>
      <c r="J24">
        <v>74.02810495122813</v>
      </c>
      <c r="K24" t="s">
        <v>708</v>
      </c>
      <c r="L24">
        <v>0.77352716143840805</v>
      </c>
      <c r="M24">
        <v>2.4483550114766599E-2</v>
      </c>
      <c r="N24">
        <v>0.31369548584544699</v>
      </c>
      <c r="O24">
        <v>0.49885233358837</v>
      </c>
      <c r="P24">
        <v>0</v>
      </c>
      <c r="Q24">
        <v>4.2846212700841602E-2</v>
      </c>
      <c r="R24">
        <v>0.120122417750573</v>
      </c>
      <c r="S24">
        <v>3</v>
      </c>
      <c r="T24">
        <v>75.638903406670636</v>
      </c>
      <c r="U24">
        <v>4.2841657840740783</v>
      </c>
      <c r="V24">
        <v>0.20921691328111711</v>
      </c>
      <c r="W24">
        <v>1</v>
      </c>
      <c r="X24">
        <v>24</v>
      </c>
      <c r="Y24">
        <v>2</v>
      </c>
      <c r="Z24">
        <v>86</v>
      </c>
      <c r="AA24">
        <v>0</v>
      </c>
      <c r="AB24">
        <v>30</v>
      </c>
      <c r="AC24">
        <v>0</v>
      </c>
      <c r="AD24">
        <v>95</v>
      </c>
      <c r="AE24">
        <v>175.8067559128767</v>
      </c>
      <c r="AF24">
        <v>9.9576442064677746</v>
      </c>
      <c r="AJ24">
        <v>4.1843382656223422</v>
      </c>
      <c r="AK24">
        <v>15.470543228768161</v>
      </c>
      <c r="AL24">
        <v>1.5203212428305117</v>
      </c>
      <c r="AM24">
        <v>12.739130434782609</v>
      </c>
      <c r="AN24">
        <v>4.838709677419355</v>
      </c>
      <c r="AO24">
        <v>0.47359051590217272</v>
      </c>
      <c r="AP24">
        <v>1.1901690325514918</v>
      </c>
      <c r="AQ24">
        <v>5</v>
      </c>
      <c r="AR24">
        <v>45.416802397876644</v>
      </c>
    </row>
    <row r="25" spans="1:44" x14ac:dyDescent="0.25">
      <c r="A25" t="s">
        <v>224</v>
      </c>
      <c r="B25" t="s">
        <v>21</v>
      </c>
      <c r="C25" t="s">
        <v>223</v>
      </c>
      <c r="D25" t="s">
        <v>24</v>
      </c>
      <c r="E25" t="s">
        <v>835</v>
      </c>
      <c r="F25">
        <v>353</v>
      </c>
      <c r="G25">
        <v>748</v>
      </c>
      <c r="H25">
        <v>1.991221952624415</v>
      </c>
      <c r="I25">
        <v>177.27807768227382</v>
      </c>
      <c r="J25">
        <v>375.64873117943574</v>
      </c>
      <c r="K25" t="s">
        <v>793</v>
      </c>
      <c r="L25">
        <v>0.83569405099150096</v>
      </c>
      <c r="M25">
        <v>0</v>
      </c>
      <c r="N25">
        <v>0.56090651558073601</v>
      </c>
      <c r="O25">
        <v>0.354107648725212</v>
      </c>
      <c r="P25">
        <v>0</v>
      </c>
      <c r="Q25">
        <v>3.6827195467421997E-2</v>
      </c>
      <c r="R25">
        <v>4.8158640226628802E-2</v>
      </c>
      <c r="S25">
        <v>2</v>
      </c>
      <c r="T25">
        <v>18.884112766428991</v>
      </c>
      <c r="U25">
        <v>9.4836804814952327</v>
      </c>
      <c r="V25">
        <v>0.5826304729194447</v>
      </c>
      <c r="W25">
        <v>0</v>
      </c>
      <c r="X25">
        <v>4</v>
      </c>
      <c r="Y25">
        <v>1</v>
      </c>
      <c r="Z25">
        <v>31</v>
      </c>
      <c r="AA25">
        <v>0</v>
      </c>
      <c r="AB25">
        <v>9</v>
      </c>
      <c r="AC25">
        <v>0</v>
      </c>
      <c r="AD25">
        <v>39</v>
      </c>
      <c r="AE25">
        <v>63.983165202610429</v>
      </c>
      <c r="AF25">
        <v>32.132613402680256</v>
      </c>
      <c r="AJ25">
        <v>11.652609458388895</v>
      </c>
      <c r="AK25">
        <v>16.713881019830019</v>
      </c>
      <c r="AL25">
        <v>3.3654722116106117</v>
      </c>
      <c r="AM25">
        <v>3.2644927536231885</v>
      </c>
      <c r="AN25">
        <v>1.4516129032258065</v>
      </c>
      <c r="AO25">
        <v>1.7686586252442951</v>
      </c>
      <c r="AP25">
        <v>3.8405912697683031</v>
      </c>
      <c r="AQ25">
        <v>3.333333333333333</v>
      </c>
      <c r="AR25">
        <v>45.390651575024457</v>
      </c>
    </row>
    <row r="26" spans="1:44" x14ac:dyDescent="0.25">
      <c r="A26" t="s">
        <v>351</v>
      </c>
      <c r="B26" t="s">
        <v>21</v>
      </c>
      <c r="C26" t="s">
        <v>350</v>
      </c>
      <c r="D26" t="s">
        <v>24</v>
      </c>
      <c r="E26" t="s">
        <v>835</v>
      </c>
      <c r="F26">
        <v>269</v>
      </c>
      <c r="G26">
        <v>1266</v>
      </c>
      <c r="H26">
        <v>2.32423239451595</v>
      </c>
      <c r="I26">
        <v>115.73713568174519</v>
      </c>
      <c r="J26">
        <v>544.69596198174497</v>
      </c>
      <c r="K26" t="s">
        <v>785</v>
      </c>
      <c r="L26">
        <v>0.83271375464684005</v>
      </c>
      <c r="M26">
        <v>1.4869888475836399E-2</v>
      </c>
      <c r="N26">
        <v>0.59479553903345705</v>
      </c>
      <c r="O26">
        <v>0.17100371747211801</v>
      </c>
      <c r="P26">
        <v>0</v>
      </c>
      <c r="Q26">
        <v>0.111524163568773</v>
      </c>
      <c r="R26">
        <v>0.107806691449814</v>
      </c>
      <c r="S26">
        <v>4</v>
      </c>
      <c r="T26">
        <v>15.17028395473281</v>
      </c>
      <c r="U26">
        <v>6.5270082245335059</v>
      </c>
      <c r="V26">
        <v>0.43508376847331243</v>
      </c>
      <c r="W26">
        <v>0</v>
      </c>
      <c r="X26">
        <v>5</v>
      </c>
      <c r="Y26">
        <v>0</v>
      </c>
      <c r="Z26">
        <v>26</v>
      </c>
      <c r="AA26">
        <v>0</v>
      </c>
      <c r="AB26">
        <v>12</v>
      </c>
      <c r="AC26">
        <v>0</v>
      </c>
      <c r="AD26">
        <v>35</v>
      </c>
      <c r="AE26">
        <v>97.229379208936734</v>
      </c>
      <c r="AF26">
        <v>41.832899084596896</v>
      </c>
      <c r="AJ26">
        <v>8.7016753694662476</v>
      </c>
      <c r="AK26">
        <v>16.6542750929368</v>
      </c>
      <c r="AL26">
        <v>2.3162383894610201</v>
      </c>
      <c r="AM26">
        <v>1.9637681159420288</v>
      </c>
      <c r="AN26">
        <v>1.935483870967742</v>
      </c>
      <c r="AO26">
        <v>2.1125412547530935</v>
      </c>
      <c r="AP26">
        <v>5</v>
      </c>
      <c r="AQ26">
        <v>6.6666666666666661</v>
      </c>
      <c r="AR26">
        <v>45.3506487601936</v>
      </c>
    </row>
    <row r="27" spans="1:44" x14ac:dyDescent="0.25">
      <c r="A27" t="s">
        <v>578</v>
      </c>
      <c r="B27" t="s">
        <v>541</v>
      </c>
      <c r="C27" t="s">
        <v>577</v>
      </c>
      <c r="D27" t="s">
        <v>24</v>
      </c>
      <c r="E27" t="s">
        <v>835</v>
      </c>
      <c r="F27">
        <v>567</v>
      </c>
      <c r="G27">
        <v>567</v>
      </c>
      <c r="H27">
        <v>13.797219828409419</v>
      </c>
      <c r="I27">
        <v>41.095235638161554</v>
      </c>
      <c r="J27">
        <v>41.095235638161554</v>
      </c>
      <c r="K27" t="s">
        <v>576</v>
      </c>
      <c r="L27">
        <v>0.70723104056437303</v>
      </c>
      <c r="M27">
        <v>2.8218694885361498E-2</v>
      </c>
      <c r="N27">
        <v>0.20811287477954099</v>
      </c>
      <c r="O27">
        <v>0.393298059964726</v>
      </c>
      <c r="P27">
        <v>0</v>
      </c>
      <c r="Q27">
        <v>8.99470899470899E-2</v>
      </c>
      <c r="R27">
        <v>0.28042328042328002</v>
      </c>
      <c r="S27">
        <v>2</v>
      </c>
      <c r="T27">
        <v>75.984506197984317</v>
      </c>
      <c r="U27">
        <v>5.5072331341367065</v>
      </c>
      <c r="V27">
        <v>0.33507930089340299</v>
      </c>
      <c r="W27">
        <v>0</v>
      </c>
      <c r="X27">
        <v>17</v>
      </c>
      <c r="Y27">
        <v>3</v>
      </c>
      <c r="Z27">
        <v>102</v>
      </c>
      <c r="AA27">
        <v>0</v>
      </c>
      <c r="AB27">
        <v>30</v>
      </c>
      <c r="AC27">
        <v>0</v>
      </c>
      <c r="AD27">
        <v>148</v>
      </c>
      <c r="AE27">
        <v>290.63986749834743</v>
      </c>
      <c r="AF27">
        <v>21.065103775464973</v>
      </c>
      <c r="AJ27">
        <v>6.7015860178680597</v>
      </c>
      <c r="AK27">
        <v>14.14462081128746</v>
      </c>
      <c r="AL27">
        <v>1.9543509623677342</v>
      </c>
      <c r="AM27">
        <v>11.018115942028984</v>
      </c>
      <c r="AN27">
        <v>4.838709677419355</v>
      </c>
      <c r="AO27">
        <v>0.26290439097178869</v>
      </c>
      <c r="AP27">
        <v>2.517767622662956</v>
      </c>
      <c r="AQ27">
        <v>3.333333333333333</v>
      </c>
      <c r="AR27">
        <v>44.771388757939675</v>
      </c>
    </row>
    <row r="28" spans="1:44" x14ac:dyDescent="0.25">
      <c r="A28" t="s">
        <v>518</v>
      </c>
      <c r="B28" t="s">
        <v>21</v>
      </c>
      <c r="C28" t="s">
        <v>517</v>
      </c>
      <c r="D28" t="s">
        <v>24</v>
      </c>
      <c r="E28" t="s">
        <v>837</v>
      </c>
      <c r="F28">
        <v>465</v>
      </c>
      <c r="G28">
        <v>465</v>
      </c>
      <c r="H28">
        <v>8.8862094490274952</v>
      </c>
      <c r="I28">
        <v>52.328273677016412</v>
      </c>
      <c r="J28">
        <v>52.328273677016412</v>
      </c>
      <c r="K28" t="s">
        <v>516</v>
      </c>
      <c r="L28">
        <v>0.93978494623655895</v>
      </c>
      <c r="M28">
        <v>2.1505376344086E-3</v>
      </c>
      <c r="N28">
        <v>0.61075268817204298</v>
      </c>
      <c r="O28">
        <v>0.23225806451612899</v>
      </c>
      <c r="P28">
        <v>2.1505376344086E-3</v>
      </c>
      <c r="Q28">
        <v>6.6666666666666596E-2</v>
      </c>
      <c r="R28">
        <v>8.6021505376343996E-2</v>
      </c>
      <c r="S28">
        <v>1</v>
      </c>
      <c r="T28">
        <v>46.047154463803111</v>
      </c>
      <c r="U28">
        <v>5.181866883504811</v>
      </c>
      <c r="V28">
        <v>0.56231708481963061</v>
      </c>
      <c r="W28">
        <v>1</v>
      </c>
      <c r="X28">
        <v>12</v>
      </c>
      <c r="Y28">
        <v>0</v>
      </c>
      <c r="Z28">
        <v>28</v>
      </c>
      <c r="AA28">
        <v>0</v>
      </c>
      <c r="AB28">
        <v>21</v>
      </c>
      <c r="AC28">
        <v>0</v>
      </c>
      <c r="AD28">
        <v>57</v>
      </c>
      <c r="AE28">
        <v>79.621562957606869</v>
      </c>
      <c r="AF28">
        <v>8.9601267463170853</v>
      </c>
      <c r="AH28" t="s">
        <v>519</v>
      </c>
      <c r="AI28" t="s">
        <v>520</v>
      </c>
      <c r="AJ28">
        <v>11.246341696392612</v>
      </c>
      <c r="AK28">
        <v>18.79569892473118</v>
      </c>
      <c r="AL28">
        <v>1.8388882918112779</v>
      </c>
      <c r="AM28">
        <v>5.7173913043478262</v>
      </c>
      <c r="AN28">
        <v>3.3870967741935485</v>
      </c>
      <c r="AO28">
        <v>0.3347671015392803</v>
      </c>
      <c r="AP28">
        <v>1.0709426004874061</v>
      </c>
      <c r="AQ28">
        <v>1.6666666666666665</v>
      </c>
      <c r="AR28">
        <v>44.057793360169796</v>
      </c>
    </row>
    <row r="29" spans="1:44" x14ac:dyDescent="0.25">
      <c r="A29" t="s">
        <v>716</v>
      </c>
      <c r="B29" t="s">
        <v>669</v>
      </c>
      <c r="C29" t="s">
        <v>715</v>
      </c>
      <c r="D29" t="s">
        <v>246</v>
      </c>
      <c r="E29" t="s">
        <v>837</v>
      </c>
      <c r="F29">
        <v>1910</v>
      </c>
      <c r="G29">
        <v>1910</v>
      </c>
      <c r="H29">
        <v>27.403539950618949</v>
      </c>
      <c r="I29">
        <v>69.699024412240576</v>
      </c>
      <c r="J29">
        <v>69.699024412240576</v>
      </c>
      <c r="K29" t="s">
        <v>714</v>
      </c>
      <c r="L29">
        <v>0.60157068062827201</v>
      </c>
      <c r="M29">
        <v>1.8848167539267002E-2</v>
      </c>
      <c r="N29">
        <v>0.26335078534031398</v>
      </c>
      <c r="O29">
        <v>0.35968586387434498</v>
      </c>
      <c r="P29">
        <v>5.7591623036649204E-3</v>
      </c>
      <c r="Q29">
        <v>5.2879581151832403E-2</v>
      </c>
      <c r="R29">
        <v>0.29947643979057498</v>
      </c>
      <c r="S29">
        <v>3</v>
      </c>
      <c r="T29">
        <v>71.989460890305409</v>
      </c>
      <c r="U29">
        <v>2.6270131895379238</v>
      </c>
      <c r="V29">
        <v>0.29994341513583711</v>
      </c>
      <c r="W29">
        <v>0</v>
      </c>
      <c r="X29">
        <v>17</v>
      </c>
      <c r="Y29">
        <v>2</v>
      </c>
      <c r="Z29">
        <v>46</v>
      </c>
      <c r="AA29">
        <v>0</v>
      </c>
      <c r="AB29">
        <v>73</v>
      </c>
      <c r="AC29">
        <v>0</v>
      </c>
      <c r="AD29">
        <v>152</v>
      </c>
      <c r="AE29">
        <v>99.596784363348689</v>
      </c>
      <c r="AF29">
        <v>3.634449583623927</v>
      </c>
      <c r="AJ29">
        <v>5.9988683027167422</v>
      </c>
      <c r="AK29">
        <v>12.031413612565441</v>
      </c>
      <c r="AL29">
        <v>0.93224776036850587</v>
      </c>
      <c r="AM29">
        <v>7.3333333333333339</v>
      </c>
      <c r="AN29">
        <v>11.774193548387096</v>
      </c>
      <c r="AO29">
        <v>0.44589547376659588</v>
      </c>
      <c r="AP29">
        <v>0.43440087385219628</v>
      </c>
      <c r="AQ29">
        <v>5</v>
      </c>
      <c r="AR29">
        <v>43.950352904989913</v>
      </c>
    </row>
    <row r="30" spans="1:44" x14ac:dyDescent="0.25">
      <c r="A30" t="s">
        <v>117</v>
      </c>
      <c r="B30" t="s">
        <v>21</v>
      </c>
      <c r="C30" t="s">
        <v>116</v>
      </c>
      <c r="D30" t="s">
        <v>24</v>
      </c>
      <c r="E30" t="s">
        <v>837</v>
      </c>
      <c r="F30">
        <v>746</v>
      </c>
      <c r="G30">
        <v>746</v>
      </c>
      <c r="H30">
        <v>6.457881115021741</v>
      </c>
      <c r="I30">
        <v>115.51776607728533</v>
      </c>
      <c r="J30">
        <v>115.51776607728533</v>
      </c>
      <c r="K30" t="s">
        <v>115</v>
      </c>
      <c r="L30">
        <v>0.83780160857908803</v>
      </c>
      <c r="M30">
        <v>2.8150134048257301E-2</v>
      </c>
      <c r="N30">
        <v>9.6514745308310904E-2</v>
      </c>
      <c r="O30">
        <v>0.77077747989276102</v>
      </c>
      <c r="P30">
        <v>0</v>
      </c>
      <c r="Q30">
        <v>4.8257372654155403E-2</v>
      </c>
      <c r="R30">
        <v>5.63002680965147E-2</v>
      </c>
      <c r="S30">
        <v>1</v>
      </c>
      <c r="T30">
        <v>46.286959445060589</v>
      </c>
      <c r="U30">
        <v>7.16751495121086</v>
      </c>
      <c r="V30">
        <v>0.75839567077814385</v>
      </c>
      <c r="W30">
        <v>0</v>
      </c>
      <c r="X30">
        <v>7</v>
      </c>
      <c r="Y30">
        <v>1</v>
      </c>
      <c r="Z30">
        <v>33</v>
      </c>
      <c r="AA30">
        <v>0</v>
      </c>
      <c r="AB30">
        <v>13</v>
      </c>
      <c r="AC30">
        <v>0</v>
      </c>
      <c r="AD30">
        <v>48</v>
      </c>
      <c r="AE30">
        <v>59.158879962016989</v>
      </c>
      <c r="AF30">
        <v>9.1607260815636469</v>
      </c>
      <c r="AH30" t="s">
        <v>118</v>
      </c>
      <c r="AI30" t="s">
        <v>35</v>
      </c>
      <c r="AJ30">
        <v>15.167913415562877</v>
      </c>
      <c r="AK30">
        <v>16.756032171581762</v>
      </c>
      <c r="AL30">
        <v>2.5435349115431776</v>
      </c>
      <c r="AM30">
        <v>3.8514492753623184</v>
      </c>
      <c r="AN30">
        <v>2.096774193548387</v>
      </c>
      <c r="AO30">
        <v>0.73901822109928883</v>
      </c>
      <c r="AP30">
        <v>1.0949188655367035</v>
      </c>
      <c r="AQ30">
        <v>1.6666666666666665</v>
      </c>
      <c r="AR30">
        <v>43.916307720901173</v>
      </c>
    </row>
    <row r="31" spans="1:44" x14ac:dyDescent="0.25">
      <c r="A31" t="s">
        <v>98</v>
      </c>
      <c r="B31" t="s">
        <v>21</v>
      </c>
      <c r="C31" t="s">
        <v>97</v>
      </c>
      <c r="D31" t="s">
        <v>24</v>
      </c>
      <c r="E31" t="s">
        <v>835</v>
      </c>
      <c r="F31">
        <v>231</v>
      </c>
      <c r="G31">
        <v>231</v>
      </c>
      <c r="H31">
        <v>1.183271826602305</v>
      </c>
      <c r="I31">
        <v>195.22141473046207</v>
      </c>
      <c r="J31">
        <v>195.22141473046207</v>
      </c>
      <c r="K31" t="s">
        <v>96</v>
      </c>
      <c r="L31">
        <v>0.939393939393939</v>
      </c>
      <c r="M31">
        <v>4.3290043290043203E-3</v>
      </c>
      <c r="N31">
        <v>0.48051948051948001</v>
      </c>
      <c r="O31">
        <v>0.37229437229437201</v>
      </c>
      <c r="P31">
        <v>0</v>
      </c>
      <c r="Q31">
        <v>6.4935064935064901E-2</v>
      </c>
      <c r="R31">
        <v>7.7922077922077906E-2</v>
      </c>
      <c r="S31">
        <v>1</v>
      </c>
      <c r="T31">
        <v>16.671912915425761</v>
      </c>
      <c r="U31">
        <v>14.089672838149262</v>
      </c>
      <c r="V31">
        <v>0.51843361665096677</v>
      </c>
      <c r="W31">
        <v>0</v>
      </c>
      <c r="X31">
        <v>6</v>
      </c>
      <c r="Y31">
        <v>0</v>
      </c>
      <c r="Z31">
        <v>23</v>
      </c>
      <c r="AA31">
        <v>0</v>
      </c>
      <c r="AB31">
        <v>5</v>
      </c>
      <c r="AC31">
        <v>0</v>
      </c>
      <c r="AD31">
        <v>15</v>
      </c>
      <c r="AE31">
        <v>34.204409764831709</v>
      </c>
      <c r="AF31">
        <v>28.906637507839299</v>
      </c>
      <c r="AJ31">
        <v>10.368672333019335</v>
      </c>
      <c r="AK31">
        <v>18.787878787878782</v>
      </c>
      <c r="AL31">
        <v>5</v>
      </c>
      <c r="AM31">
        <v>2</v>
      </c>
      <c r="AN31">
        <v>0.80645161290322587</v>
      </c>
      <c r="AO31">
        <v>1.2489176992746689</v>
      </c>
      <c r="AP31">
        <v>3.4550124591392333</v>
      </c>
      <c r="AQ31">
        <v>1.6666666666666665</v>
      </c>
      <c r="AR31">
        <v>43.333599558881907</v>
      </c>
    </row>
    <row r="32" spans="1:44" x14ac:dyDescent="0.25">
      <c r="A32" t="s">
        <v>635</v>
      </c>
      <c r="B32" t="s">
        <v>541</v>
      </c>
      <c r="C32" t="s">
        <v>634</v>
      </c>
      <c r="D32" t="s">
        <v>24</v>
      </c>
      <c r="E32" t="s">
        <v>835</v>
      </c>
      <c r="F32">
        <v>651</v>
      </c>
      <c r="G32">
        <v>651</v>
      </c>
      <c r="H32">
        <v>8.505150797072071</v>
      </c>
      <c r="I32">
        <v>76.541852758696422</v>
      </c>
      <c r="J32">
        <v>76.541852758696422</v>
      </c>
      <c r="K32" t="s">
        <v>633</v>
      </c>
      <c r="L32">
        <v>0.82181259600614398</v>
      </c>
      <c r="M32">
        <v>2.61136712749615E-2</v>
      </c>
      <c r="N32">
        <v>0.221198156682027</v>
      </c>
      <c r="O32">
        <v>0.60368663594469996</v>
      </c>
      <c r="P32">
        <v>1.53609831029185E-3</v>
      </c>
      <c r="Q32">
        <v>4.9155145929339401E-2</v>
      </c>
      <c r="R32">
        <v>9.83102918586789E-2</v>
      </c>
      <c r="S32">
        <v>3</v>
      </c>
      <c r="T32">
        <v>65.16951248612969</v>
      </c>
      <c r="U32">
        <v>7.6623582627793656</v>
      </c>
      <c r="V32">
        <v>0.3846756002106857</v>
      </c>
      <c r="W32">
        <v>0</v>
      </c>
      <c r="X32">
        <v>13</v>
      </c>
      <c r="Y32">
        <v>1</v>
      </c>
      <c r="Z32">
        <v>57</v>
      </c>
      <c r="AA32">
        <v>0</v>
      </c>
      <c r="AB32">
        <v>21</v>
      </c>
      <c r="AC32">
        <v>0</v>
      </c>
      <c r="AD32">
        <v>83</v>
      </c>
      <c r="AE32">
        <v>114.0674008431745</v>
      </c>
      <c r="AF32">
        <v>13.411567127350947</v>
      </c>
      <c r="AJ32">
        <v>7.693512004213714</v>
      </c>
      <c r="AK32">
        <v>16.436251920122878</v>
      </c>
      <c r="AL32">
        <v>2.7191398802507072</v>
      </c>
      <c r="AM32">
        <v>5.8949275362318847</v>
      </c>
      <c r="AN32">
        <v>3.3870967741935485</v>
      </c>
      <c r="AO32">
        <v>0.48967207197835749</v>
      </c>
      <c r="AP32">
        <v>1.6029927904625143</v>
      </c>
      <c r="AQ32">
        <v>5</v>
      </c>
      <c r="AR32">
        <v>43.223592977453606</v>
      </c>
    </row>
    <row r="33" spans="1:44" x14ac:dyDescent="0.25">
      <c r="A33" t="s">
        <v>463</v>
      </c>
      <c r="B33" t="s">
        <v>21</v>
      </c>
      <c r="C33" t="s">
        <v>462</v>
      </c>
      <c r="D33" t="s">
        <v>24</v>
      </c>
      <c r="E33" t="s">
        <v>835</v>
      </c>
      <c r="F33">
        <v>494</v>
      </c>
      <c r="G33">
        <v>1298</v>
      </c>
      <c r="H33">
        <v>4.6721183978635761</v>
      </c>
      <c r="I33">
        <v>105.73362186752199</v>
      </c>
      <c r="J33">
        <v>277.81830199199095</v>
      </c>
      <c r="K33" t="s">
        <v>791</v>
      </c>
      <c r="L33">
        <v>0.88056680161943301</v>
      </c>
      <c r="M33">
        <v>4.0485829959514101E-3</v>
      </c>
      <c r="N33">
        <v>0.17004048582995901</v>
      </c>
      <c r="O33">
        <v>0.72874493927125505</v>
      </c>
      <c r="P33">
        <v>0</v>
      </c>
      <c r="Q33">
        <v>4.6558704453441298E-2</v>
      </c>
      <c r="R33">
        <v>5.0607287449392697E-2</v>
      </c>
      <c r="S33">
        <v>1</v>
      </c>
      <c r="T33">
        <v>35.918151752289972</v>
      </c>
      <c r="U33">
        <v>7.6877657399937247</v>
      </c>
      <c r="V33">
        <v>0.66211249790461446</v>
      </c>
      <c r="W33">
        <v>0</v>
      </c>
      <c r="X33">
        <v>5</v>
      </c>
      <c r="Y33">
        <v>0</v>
      </c>
      <c r="Z33">
        <v>33</v>
      </c>
      <c r="AA33">
        <v>0</v>
      </c>
      <c r="AB33">
        <v>11</v>
      </c>
      <c r="AC33">
        <v>0</v>
      </c>
      <c r="AD33">
        <v>45</v>
      </c>
      <c r="AE33">
        <v>85.279412456302609</v>
      </c>
      <c r="AF33">
        <v>18.252836335504341</v>
      </c>
      <c r="AJ33">
        <v>13.242249958092289</v>
      </c>
      <c r="AK33">
        <v>17.61133603238866</v>
      </c>
      <c r="AL33">
        <v>2.7281562277224403</v>
      </c>
      <c r="AM33">
        <v>2.2681159420289854</v>
      </c>
      <c r="AN33">
        <v>1.774193548387097</v>
      </c>
      <c r="AO33">
        <v>1.2268756144411075</v>
      </c>
      <c r="AP33">
        <v>2.1816365510064704</v>
      </c>
      <c r="AQ33">
        <v>1.6666666666666665</v>
      </c>
      <c r="AR33">
        <v>42.699230540733708</v>
      </c>
    </row>
    <row r="34" spans="1:44" x14ac:dyDescent="0.25">
      <c r="A34" t="s">
        <v>341</v>
      </c>
      <c r="B34" t="s">
        <v>21</v>
      </c>
      <c r="C34" t="s">
        <v>340</v>
      </c>
      <c r="D34" t="s">
        <v>24</v>
      </c>
      <c r="E34" t="s">
        <v>835</v>
      </c>
      <c r="F34">
        <v>217</v>
      </c>
      <c r="G34">
        <v>217</v>
      </c>
      <c r="H34">
        <v>3.941993058528491</v>
      </c>
      <c r="I34">
        <v>55.048295818411226</v>
      </c>
      <c r="J34">
        <v>55.048295818411226</v>
      </c>
      <c r="K34" t="s">
        <v>339</v>
      </c>
      <c r="L34">
        <v>0.92165898617511499</v>
      </c>
      <c r="M34">
        <v>9.2165898617511503E-3</v>
      </c>
      <c r="N34">
        <v>0.19354838709677399</v>
      </c>
      <c r="O34">
        <v>0.69124423963133597</v>
      </c>
      <c r="P34">
        <v>0</v>
      </c>
      <c r="Q34">
        <v>1.8433179723502301E-2</v>
      </c>
      <c r="R34">
        <v>8.7557603686635899E-2</v>
      </c>
      <c r="S34">
        <v>1</v>
      </c>
      <c r="T34">
        <v>0</v>
      </c>
      <c r="U34">
        <v>0</v>
      </c>
      <c r="V34">
        <v>0.9128171342581306</v>
      </c>
      <c r="W34">
        <v>0</v>
      </c>
      <c r="X34">
        <v>2</v>
      </c>
      <c r="Y34">
        <v>0</v>
      </c>
      <c r="Z34">
        <v>15</v>
      </c>
      <c r="AA34">
        <v>0</v>
      </c>
      <c r="AB34">
        <v>4</v>
      </c>
      <c r="AC34">
        <v>0</v>
      </c>
      <c r="AD34">
        <v>16</v>
      </c>
      <c r="AE34">
        <v>75.426401033000303</v>
      </c>
      <c r="AF34">
        <v>19.134077587938794</v>
      </c>
      <c r="AJ34">
        <v>18.256342685162611</v>
      </c>
      <c r="AK34">
        <v>18.433179723502299</v>
      </c>
      <c r="AL34">
        <v>0</v>
      </c>
      <c r="AM34">
        <v>0.98550724637681164</v>
      </c>
      <c r="AN34">
        <v>0.64516129032258074</v>
      </c>
      <c r="AO34">
        <v>0.35216828572543762</v>
      </c>
      <c r="AP34">
        <v>2.2869652840990966</v>
      </c>
      <c r="AQ34">
        <v>1.6666666666666665</v>
      </c>
      <c r="AR34">
        <v>42.625991181855511</v>
      </c>
    </row>
    <row r="35" spans="1:44" x14ac:dyDescent="0.25">
      <c r="A35" t="s">
        <v>216</v>
      </c>
      <c r="B35" t="s">
        <v>21</v>
      </c>
      <c r="C35" t="s">
        <v>215</v>
      </c>
      <c r="D35" t="s">
        <v>24</v>
      </c>
      <c r="E35" t="s">
        <v>835</v>
      </c>
      <c r="F35">
        <v>395</v>
      </c>
      <c r="G35">
        <v>748</v>
      </c>
      <c r="H35">
        <v>1.991221952624415</v>
      </c>
      <c r="I35">
        <v>198.37065349716192</v>
      </c>
      <c r="J35">
        <v>375.64873117943574</v>
      </c>
      <c r="K35" t="s">
        <v>793</v>
      </c>
      <c r="L35">
        <v>0.77468354430379704</v>
      </c>
      <c r="M35">
        <v>0</v>
      </c>
      <c r="N35">
        <v>0.61265822784810098</v>
      </c>
      <c r="O35">
        <v>0.16708860759493599</v>
      </c>
      <c r="P35">
        <v>0</v>
      </c>
      <c r="Q35">
        <v>7.5949367088607597E-2</v>
      </c>
      <c r="R35">
        <v>0.14430379746835401</v>
      </c>
      <c r="S35">
        <v>1</v>
      </c>
      <c r="T35">
        <v>18.884112766428991</v>
      </c>
      <c r="U35">
        <v>9.4836804814952327</v>
      </c>
      <c r="V35">
        <v>0.5826304729194447</v>
      </c>
      <c r="W35">
        <v>0</v>
      </c>
      <c r="X35">
        <v>4</v>
      </c>
      <c r="Y35">
        <v>1</v>
      </c>
      <c r="Z35">
        <v>31</v>
      </c>
      <c r="AA35">
        <v>0</v>
      </c>
      <c r="AB35">
        <v>9</v>
      </c>
      <c r="AC35">
        <v>0</v>
      </c>
      <c r="AD35">
        <v>39</v>
      </c>
      <c r="AE35">
        <v>63.983165202610429</v>
      </c>
      <c r="AF35">
        <v>32.132613402680256</v>
      </c>
      <c r="AJ35">
        <v>11.652609458388895</v>
      </c>
      <c r="AK35">
        <v>15.493670886075941</v>
      </c>
      <c r="AL35">
        <v>3.3654722116106117</v>
      </c>
      <c r="AM35">
        <v>3.2644927536231885</v>
      </c>
      <c r="AN35">
        <v>1.4516129032258065</v>
      </c>
      <c r="AO35">
        <v>1.8361278916023882</v>
      </c>
      <c r="AP35">
        <v>3.8405912697683031</v>
      </c>
      <c r="AQ35">
        <v>1.6666666666666665</v>
      </c>
      <c r="AR35">
        <v>42.571244040961801</v>
      </c>
    </row>
    <row r="36" spans="1:44" x14ac:dyDescent="0.25">
      <c r="A36" t="s">
        <v>671</v>
      </c>
      <c r="B36" t="s">
        <v>669</v>
      </c>
      <c r="C36" t="s">
        <v>670</v>
      </c>
      <c r="D36" t="s">
        <v>43</v>
      </c>
      <c r="E36" t="s">
        <v>837</v>
      </c>
      <c r="F36">
        <v>2249</v>
      </c>
      <c r="G36">
        <v>2249</v>
      </c>
      <c r="H36">
        <v>80.152660840519985</v>
      </c>
      <c r="I36">
        <v>28.058956202026067</v>
      </c>
      <c r="J36">
        <v>28.058956202026067</v>
      </c>
      <c r="K36" t="s">
        <v>668</v>
      </c>
      <c r="L36">
        <v>0.55446865273454804</v>
      </c>
      <c r="M36">
        <v>1.8230324588706E-2</v>
      </c>
      <c r="N36">
        <v>0.224099599822143</v>
      </c>
      <c r="O36">
        <v>0.43663850600266702</v>
      </c>
      <c r="P36">
        <v>1.7785682525566901E-3</v>
      </c>
      <c r="Q36">
        <v>4.4019564250778097E-2</v>
      </c>
      <c r="R36">
        <v>0.27523343708314801</v>
      </c>
      <c r="S36">
        <v>2</v>
      </c>
      <c r="T36">
        <v>65.689358316616946</v>
      </c>
      <c r="U36">
        <v>0.81955305822372237</v>
      </c>
      <c r="V36">
        <v>0.19998423600591231</v>
      </c>
      <c r="W36">
        <v>2</v>
      </c>
      <c r="X36">
        <v>17</v>
      </c>
      <c r="Y36">
        <v>1</v>
      </c>
      <c r="Z36">
        <v>59</v>
      </c>
      <c r="AA36">
        <v>0</v>
      </c>
      <c r="AB36">
        <v>70</v>
      </c>
      <c r="AC36">
        <v>0</v>
      </c>
      <c r="AD36">
        <v>196</v>
      </c>
      <c r="AE36">
        <v>226.7833056447472</v>
      </c>
      <c r="AF36">
        <v>2.8293921033511125</v>
      </c>
      <c r="AJ36">
        <v>3.9996847201182462</v>
      </c>
      <c r="AK36">
        <v>11.089373054690961</v>
      </c>
      <c r="AL36">
        <v>0.29083466580029338</v>
      </c>
      <c r="AM36">
        <v>11.64855072463768</v>
      </c>
      <c r="AN36">
        <v>11.290322580645162</v>
      </c>
      <c r="AO36">
        <v>0.17950554795572324</v>
      </c>
      <c r="AP36">
        <v>0.33817786541991185</v>
      </c>
      <c r="AQ36">
        <v>3.333333333333333</v>
      </c>
      <c r="AR36">
        <v>42.169782492601314</v>
      </c>
    </row>
    <row r="37" spans="1:44" x14ac:dyDescent="0.25">
      <c r="A37" t="s">
        <v>308</v>
      </c>
      <c r="B37" t="s">
        <v>21</v>
      </c>
      <c r="C37" t="s">
        <v>307</v>
      </c>
      <c r="D37" t="s">
        <v>24</v>
      </c>
      <c r="E37" t="s">
        <v>835</v>
      </c>
      <c r="F37">
        <v>74</v>
      </c>
      <c r="G37">
        <v>1014</v>
      </c>
      <c r="H37">
        <v>1.975167984788555</v>
      </c>
      <c r="I37">
        <v>37.465167808459505</v>
      </c>
      <c r="J37">
        <v>513.37405618618834</v>
      </c>
      <c r="K37" t="s">
        <v>786</v>
      </c>
      <c r="L37">
        <v>0.98648648648648596</v>
      </c>
      <c r="M37">
        <v>0</v>
      </c>
      <c r="N37">
        <v>0.58108108108108103</v>
      </c>
      <c r="O37">
        <v>0.21621621621621601</v>
      </c>
      <c r="P37">
        <v>0</v>
      </c>
      <c r="Q37">
        <v>8.1081081081081002E-2</v>
      </c>
      <c r="R37">
        <v>0.121621621621621</v>
      </c>
      <c r="S37">
        <v>3</v>
      </c>
      <c r="T37">
        <v>9.4362034592625665</v>
      </c>
      <c r="U37">
        <v>4.7774181902167312</v>
      </c>
      <c r="V37">
        <v>0.52765976794665814</v>
      </c>
      <c r="W37">
        <v>0</v>
      </c>
      <c r="X37">
        <v>2</v>
      </c>
      <c r="Y37">
        <v>0</v>
      </c>
      <c r="Z37">
        <v>11</v>
      </c>
      <c r="AA37">
        <v>0</v>
      </c>
      <c r="AB37">
        <v>4</v>
      </c>
      <c r="AC37">
        <v>0</v>
      </c>
      <c r="AD37">
        <v>15</v>
      </c>
      <c r="AE37">
        <v>26.34687949199904</v>
      </c>
      <c r="AF37">
        <v>13.339057586446003</v>
      </c>
      <c r="AJ37">
        <v>10.553195358933163</v>
      </c>
      <c r="AK37">
        <v>19.729729729729719</v>
      </c>
      <c r="AL37">
        <v>1.6953616471779855</v>
      </c>
      <c r="AM37">
        <v>0.81159420289855067</v>
      </c>
      <c r="AN37">
        <v>0.64516129032258074</v>
      </c>
      <c r="AO37">
        <v>1.7619810235764375</v>
      </c>
      <c r="AP37">
        <v>1.5943262215070242</v>
      </c>
      <c r="AQ37">
        <v>5</v>
      </c>
      <c r="AR37">
        <v>41.791349474145463</v>
      </c>
    </row>
    <row r="38" spans="1:44" x14ac:dyDescent="0.25">
      <c r="A38" t="s">
        <v>356</v>
      </c>
      <c r="B38" t="s">
        <v>21</v>
      </c>
      <c r="C38" t="s">
        <v>355</v>
      </c>
      <c r="D38" t="s">
        <v>246</v>
      </c>
      <c r="E38" t="s">
        <v>837</v>
      </c>
      <c r="F38">
        <v>514</v>
      </c>
      <c r="G38">
        <v>514</v>
      </c>
      <c r="H38">
        <v>4.4734382147473708</v>
      </c>
      <c r="I38">
        <v>114.90043571084108</v>
      </c>
      <c r="J38">
        <v>114.90043571084108</v>
      </c>
      <c r="K38" t="s">
        <v>246</v>
      </c>
      <c r="L38">
        <v>0.89299610894941595</v>
      </c>
      <c r="M38">
        <v>3.8910505836575798E-3</v>
      </c>
      <c r="N38">
        <v>8.9494163424124501E-2</v>
      </c>
      <c r="O38">
        <v>0.55252918287937702</v>
      </c>
      <c r="P38">
        <v>0</v>
      </c>
      <c r="Q38">
        <v>4.8638132295719803E-2</v>
      </c>
      <c r="R38">
        <v>0.30544747081711998</v>
      </c>
      <c r="S38">
        <v>1</v>
      </c>
      <c r="T38">
        <v>8.0658378200879959</v>
      </c>
      <c r="U38">
        <v>1.8030511282122401</v>
      </c>
      <c r="V38">
        <v>0.77108031085012041</v>
      </c>
      <c r="W38">
        <v>0</v>
      </c>
      <c r="X38">
        <v>5</v>
      </c>
      <c r="Y38">
        <v>0</v>
      </c>
      <c r="Z38">
        <v>18</v>
      </c>
      <c r="AA38">
        <v>0</v>
      </c>
      <c r="AB38">
        <v>19</v>
      </c>
      <c r="AC38">
        <v>0</v>
      </c>
      <c r="AD38">
        <v>34</v>
      </c>
      <c r="AE38">
        <v>24.48849501683366</v>
      </c>
      <c r="AF38">
        <v>5.4741998975427011</v>
      </c>
      <c r="AJ38">
        <v>15.421606217002408</v>
      </c>
      <c r="AK38">
        <v>17.85992217898832</v>
      </c>
      <c r="AL38">
        <v>0.63984847232587638</v>
      </c>
      <c r="AM38">
        <v>1.6159420289855073</v>
      </c>
      <c r="AN38">
        <v>3.0645161290322585</v>
      </c>
      <c r="AO38">
        <v>0.73506888581751939</v>
      </c>
      <c r="AP38">
        <v>0.65429363220469838</v>
      </c>
      <c r="AQ38">
        <v>1.6666666666666665</v>
      </c>
      <c r="AR38">
        <v>41.657864211023245</v>
      </c>
    </row>
    <row r="39" spans="1:44" x14ac:dyDescent="0.25">
      <c r="A39" t="s">
        <v>354</v>
      </c>
      <c r="B39" t="s">
        <v>21</v>
      </c>
      <c r="C39" t="s">
        <v>353</v>
      </c>
      <c r="D39" t="s">
        <v>24</v>
      </c>
      <c r="E39" t="s">
        <v>835</v>
      </c>
      <c r="F39">
        <v>324</v>
      </c>
      <c r="G39">
        <v>324</v>
      </c>
      <c r="H39">
        <v>1.0311543696205989</v>
      </c>
      <c r="I39">
        <v>314.21095574585206</v>
      </c>
      <c r="J39">
        <v>314.21095574585206</v>
      </c>
      <c r="K39" t="s">
        <v>352</v>
      </c>
      <c r="L39">
        <v>0.90123456790123402</v>
      </c>
      <c r="M39">
        <v>0</v>
      </c>
      <c r="N39">
        <v>0.73456790123456694</v>
      </c>
      <c r="O39">
        <v>0.19135802469135799</v>
      </c>
      <c r="P39">
        <v>3.08641975308641E-3</v>
      </c>
      <c r="Q39">
        <v>2.77777777777777E-2</v>
      </c>
      <c r="R39">
        <v>4.3209876543209798E-2</v>
      </c>
      <c r="S39">
        <v>2</v>
      </c>
      <c r="T39">
        <v>5.548427829762768</v>
      </c>
      <c r="U39">
        <v>5.3807926273970468</v>
      </c>
      <c r="V39">
        <v>0.67990710091509066</v>
      </c>
      <c r="W39">
        <v>0</v>
      </c>
      <c r="X39">
        <v>0</v>
      </c>
      <c r="Y39">
        <v>0</v>
      </c>
      <c r="Z39">
        <v>14</v>
      </c>
      <c r="AA39">
        <v>0</v>
      </c>
      <c r="AB39">
        <v>3</v>
      </c>
      <c r="AC39">
        <v>0</v>
      </c>
      <c r="AD39">
        <v>13</v>
      </c>
      <c r="AE39">
        <v>14.278283597912941</v>
      </c>
      <c r="AF39">
        <v>13.846892394168359</v>
      </c>
      <c r="AG39" t="s">
        <v>192</v>
      </c>
      <c r="AJ39">
        <v>13.598142018301813</v>
      </c>
      <c r="AK39">
        <v>18.024691358024679</v>
      </c>
      <c r="AL39">
        <v>1.9094810394844615</v>
      </c>
      <c r="AM39">
        <v>0.60869565217391308</v>
      </c>
      <c r="AN39">
        <v>0.4838709677419355</v>
      </c>
      <c r="AO39">
        <v>2.010146399557728</v>
      </c>
      <c r="AP39">
        <v>1.6550242389568048</v>
      </c>
      <c r="AQ39">
        <v>3.333333333333333</v>
      </c>
      <c r="AR39">
        <v>41.623385007574669</v>
      </c>
    </row>
    <row r="40" spans="1:44" x14ac:dyDescent="0.25">
      <c r="A40" t="s">
        <v>107</v>
      </c>
      <c r="B40" t="s">
        <v>21</v>
      </c>
      <c r="C40" t="s">
        <v>106</v>
      </c>
      <c r="D40" t="s">
        <v>24</v>
      </c>
      <c r="E40" t="s">
        <v>835</v>
      </c>
      <c r="F40">
        <v>377</v>
      </c>
      <c r="G40">
        <v>1014</v>
      </c>
      <c r="H40">
        <v>1.975167984788555</v>
      </c>
      <c r="I40">
        <v>190.8698414025572</v>
      </c>
      <c r="J40">
        <v>513.37405618618834</v>
      </c>
      <c r="K40" t="s">
        <v>786</v>
      </c>
      <c r="L40">
        <v>0.92838196286472097</v>
      </c>
      <c r="M40">
        <v>2.6525198938992002E-3</v>
      </c>
      <c r="N40">
        <v>0.85145888594164398</v>
      </c>
      <c r="O40">
        <v>7.1618037135278506E-2</v>
      </c>
      <c r="P40">
        <v>0</v>
      </c>
      <c r="Q40">
        <v>1.8567639257294401E-2</v>
      </c>
      <c r="R40">
        <v>5.5702917771883201E-2</v>
      </c>
      <c r="S40">
        <v>3</v>
      </c>
      <c r="T40">
        <v>9.4362034592625665</v>
      </c>
      <c r="U40">
        <v>4.7774181902167312</v>
      </c>
      <c r="V40">
        <v>0.52765976794665814</v>
      </c>
      <c r="W40">
        <v>0</v>
      </c>
      <c r="X40">
        <v>2</v>
      </c>
      <c r="Y40">
        <v>0</v>
      </c>
      <c r="Z40">
        <v>11</v>
      </c>
      <c r="AA40">
        <v>0</v>
      </c>
      <c r="AB40">
        <v>4</v>
      </c>
      <c r="AC40">
        <v>0</v>
      </c>
      <c r="AD40">
        <v>15</v>
      </c>
      <c r="AE40">
        <v>26.34687949199904</v>
      </c>
      <c r="AF40">
        <v>13.339057586446003</v>
      </c>
      <c r="AJ40">
        <v>10.553195358933163</v>
      </c>
      <c r="AK40">
        <v>18.56763925729442</v>
      </c>
      <c r="AL40">
        <v>1.6953616471779855</v>
      </c>
      <c r="AM40">
        <v>0.81159420289855067</v>
      </c>
      <c r="AN40">
        <v>0.64516129032258074</v>
      </c>
      <c r="AO40">
        <v>2.252679782899655</v>
      </c>
      <c r="AP40">
        <v>1.5943262215070242</v>
      </c>
      <c r="AQ40">
        <v>5</v>
      </c>
      <c r="AR40">
        <v>41.119957761033383</v>
      </c>
    </row>
    <row r="41" spans="1:44" x14ac:dyDescent="0.25">
      <c r="A41" t="s">
        <v>482</v>
      </c>
      <c r="B41" t="s">
        <v>21</v>
      </c>
      <c r="C41" t="s">
        <v>481</v>
      </c>
      <c r="D41" t="s">
        <v>24</v>
      </c>
      <c r="E41" t="s">
        <v>837</v>
      </c>
      <c r="F41">
        <v>382</v>
      </c>
      <c r="G41">
        <v>382</v>
      </c>
      <c r="H41">
        <v>1.2316749330440111</v>
      </c>
      <c r="I41">
        <v>310.146768235276</v>
      </c>
      <c r="J41">
        <v>310.146768235276</v>
      </c>
      <c r="K41" t="s">
        <v>480</v>
      </c>
      <c r="L41">
        <v>0.87958115183246</v>
      </c>
      <c r="M41">
        <v>1.04712041884816E-2</v>
      </c>
      <c r="N41">
        <v>9.9476439790575896E-2</v>
      </c>
      <c r="O41">
        <v>0.80104712041884796</v>
      </c>
      <c r="P41">
        <v>0</v>
      </c>
      <c r="Q41">
        <v>3.1413612565444997E-2</v>
      </c>
      <c r="R41">
        <v>5.7591623036649199E-2</v>
      </c>
      <c r="S41">
        <v>3</v>
      </c>
      <c r="T41">
        <v>9.7414273677190728</v>
      </c>
      <c r="U41">
        <v>7.9090895709338795</v>
      </c>
      <c r="V41">
        <v>0.54189210901744267</v>
      </c>
      <c r="W41">
        <v>0</v>
      </c>
      <c r="X41">
        <v>3</v>
      </c>
      <c r="Y41">
        <v>0</v>
      </c>
      <c r="Z41">
        <v>10</v>
      </c>
      <c r="AA41">
        <v>0</v>
      </c>
      <c r="AB41">
        <v>3</v>
      </c>
      <c r="AC41">
        <v>0</v>
      </c>
      <c r="AD41">
        <v>9</v>
      </c>
      <c r="AE41">
        <v>12.50864041595284</v>
      </c>
      <c r="AF41">
        <v>10.15579685870401</v>
      </c>
      <c r="AJ41">
        <v>10.837842180348854</v>
      </c>
      <c r="AK41">
        <v>17.591623036649199</v>
      </c>
      <c r="AL41">
        <v>2.8066973810489033</v>
      </c>
      <c r="AM41">
        <v>0.93478260869565222</v>
      </c>
      <c r="AN41">
        <v>0.4838709677419355</v>
      </c>
      <c r="AO41">
        <v>1.984145995236626</v>
      </c>
      <c r="AP41">
        <v>1.2138528623328702</v>
      </c>
      <c r="AQ41">
        <v>5</v>
      </c>
      <c r="AR41">
        <v>40.852815032054039</v>
      </c>
    </row>
    <row r="42" spans="1:44" x14ac:dyDescent="0.25">
      <c r="A42" t="s">
        <v>743</v>
      </c>
      <c r="B42" t="s">
        <v>669</v>
      </c>
      <c r="C42" t="s">
        <v>742</v>
      </c>
      <c r="D42" t="s">
        <v>24</v>
      </c>
      <c r="E42" t="s">
        <v>835</v>
      </c>
      <c r="F42">
        <v>1406</v>
      </c>
      <c r="G42">
        <v>1406</v>
      </c>
      <c r="H42">
        <v>12.894457234677869</v>
      </c>
      <c r="I42">
        <v>109.03909908039839</v>
      </c>
      <c r="J42">
        <v>109.03909908039839</v>
      </c>
      <c r="K42" t="s">
        <v>741</v>
      </c>
      <c r="L42">
        <v>0.73755334281649998</v>
      </c>
      <c r="M42">
        <v>1.2802275960170599E-2</v>
      </c>
      <c r="N42">
        <v>0.32219061166429502</v>
      </c>
      <c r="O42">
        <v>0.54054054054054002</v>
      </c>
      <c r="P42">
        <v>1.42247510668563E-3</v>
      </c>
      <c r="Q42">
        <v>3.55618776671408E-2</v>
      </c>
      <c r="R42">
        <v>8.7482219061166405E-2</v>
      </c>
      <c r="S42">
        <v>3</v>
      </c>
      <c r="T42">
        <v>57.406793751409118</v>
      </c>
      <c r="U42">
        <v>4.4520519713711906</v>
      </c>
      <c r="V42">
        <v>0.25071063192796611</v>
      </c>
      <c r="W42">
        <v>0</v>
      </c>
      <c r="X42">
        <v>8</v>
      </c>
      <c r="Y42">
        <v>2</v>
      </c>
      <c r="Z42">
        <v>67</v>
      </c>
      <c r="AA42">
        <v>0</v>
      </c>
      <c r="AB42">
        <v>30</v>
      </c>
      <c r="AC42">
        <v>1</v>
      </c>
      <c r="AD42">
        <v>123</v>
      </c>
      <c r="AE42">
        <v>229.22325939182559</v>
      </c>
      <c r="AF42">
        <v>17.776883138234091</v>
      </c>
      <c r="AJ42">
        <v>5.0142126385593224</v>
      </c>
      <c r="AK42">
        <v>14.751066856329999</v>
      </c>
      <c r="AL42">
        <v>1.5798989879015481</v>
      </c>
      <c r="AM42">
        <v>6.7463768115942022</v>
      </c>
      <c r="AN42">
        <v>4.838709677419355</v>
      </c>
      <c r="AO42">
        <v>0.69757132403991506</v>
      </c>
      <c r="AP42">
        <v>2.124749124162379</v>
      </c>
      <c r="AQ42">
        <v>5</v>
      </c>
      <c r="AR42">
        <v>40.752585420006717</v>
      </c>
    </row>
    <row r="43" spans="1:44" x14ac:dyDescent="0.25">
      <c r="A43" t="s">
        <v>587</v>
      </c>
      <c r="B43" t="s">
        <v>541</v>
      </c>
      <c r="C43" t="s">
        <v>586</v>
      </c>
      <c r="D43" t="s">
        <v>24</v>
      </c>
      <c r="E43" t="s">
        <v>837</v>
      </c>
      <c r="F43">
        <v>814</v>
      </c>
      <c r="G43">
        <v>1681</v>
      </c>
      <c r="H43">
        <v>35.308348661175991</v>
      </c>
      <c r="I43">
        <v>23.054037667160859</v>
      </c>
      <c r="J43">
        <v>47.609136754910814</v>
      </c>
      <c r="K43" t="s">
        <v>795</v>
      </c>
      <c r="L43">
        <v>0.54914004914004899</v>
      </c>
      <c r="M43">
        <v>9.8280098280098208E-3</v>
      </c>
      <c r="N43">
        <v>0.35749385749385698</v>
      </c>
      <c r="O43">
        <v>0.26658476658476599</v>
      </c>
      <c r="P43">
        <v>1.22850122850122E-3</v>
      </c>
      <c r="Q43">
        <v>7.4938574938574906E-2</v>
      </c>
      <c r="R43">
        <v>0.28992628992628899</v>
      </c>
      <c r="S43">
        <v>2</v>
      </c>
      <c r="T43">
        <v>123.4587404380941</v>
      </c>
      <c r="U43">
        <v>3.4965877793612492</v>
      </c>
      <c r="V43">
        <v>0.24076494056646891</v>
      </c>
      <c r="W43">
        <v>0</v>
      </c>
      <c r="X43">
        <v>24</v>
      </c>
      <c r="Y43">
        <v>0</v>
      </c>
      <c r="Z43">
        <v>77</v>
      </c>
      <c r="AA43">
        <v>0</v>
      </c>
      <c r="AB43">
        <v>72</v>
      </c>
      <c r="AC43">
        <v>0</v>
      </c>
      <c r="AD43">
        <v>192</v>
      </c>
      <c r="AE43">
        <v>308.19890784969039</v>
      </c>
      <c r="AF43">
        <v>8.7287828385068806</v>
      </c>
      <c r="AJ43">
        <v>4.8152988113293782</v>
      </c>
      <c r="AK43">
        <v>10.982800982800979</v>
      </c>
      <c r="AL43">
        <v>1.240833559276789</v>
      </c>
      <c r="AM43">
        <v>7.3478260869565215</v>
      </c>
      <c r="AN43">
        <v>11.612903225806452</v>
      </c>
      <c r="AO43">
        <v>0.22603178381968664</v>
      </c>
      <c r="AP43">
        <v>1.0432916471859903</v>
      </c>
      <c r="AQ43">
        <v>3.333333333333333</v>
      </c>
      <c r="AR43">
        <v>40.602319430509134</v>
      </c>
    </row>
    <row r="44" spans="1:44" x14ac:dyDescent="0.25">
      <c r="A44" t="s">
        <v>311</v>
      </c>
      <c r="B44" t="s">
        <v>147</v>
      </c>
      <c r="C44" t="s">
        <v>310</v>
      </c>
      <c r="D44" t="s">
        <v>24</v>
      </c>
      <c r="E44" t="s">
        <v>835</v>
      </c>
      <c r="F44">
        <v>1057</v>
      </c>
      <c r="G44">
        <v>1057</v>
      </c>
      <c r="H44">
        <v>2.6178371605952968</v>
      </c>
      <c r="I44">
        <v>403.76842987423936</v>
      </c>
      <c r="J44">
        <v>403.76842987423936</v>
      </c>
      <c r="K44" t="s">
        <v>309</v>
      </c>
      <c r="L44">
        <v>0.86471144749290396</v>
      </c>
      <c r="M44">
        <v>4.7303689687795596E-3</v>
      </c>
      <c r="N44">
        <v>0.49290444654683002</v>
      </c>
      <c r="O44">
        <v>0.39262062440870299</v>
      </c>
      <c r="P44">
        <v>0</v>
      </c>
      <c r="Q44">
        <v>4.6357615894039701E-2</v>
      </c>
      <c r="R44">
        <v>6.3386944181646102E-2</v>
      </c>
      <c r="S44">
        <v>2</v>
      </c>
      <c r="T44">
        <v>17.022002717760731</v>
      </c>
      <c r="U44">
        <v>6.5023153364856059</v>
      </c>
      <c r="V44">
        <v>0.44032200574424818</v>
      </c>
      <c r="W44">
        <v>1</v>
      </c>
      <c r="X44">
        <v>5</v>
      </c>
      <c r="Y44">
        <v>0</v>
      </c>
      <c r="Z44">
        <v>17</v>
      </c>
      <c r="AA44">
        <v>0</v>
      </c>
      <c r="AB44">
        <v>5</v>
      </c>
      <c r="AC44">
        <v>0</v>
      </c>
      <c r="AD44">
        <v>11</v>
      </c>
      <c r="AE44">
        <v>29.62070176895968</v>
      </c>
      <c r="AF44">
        <v>11.314951982049154</v>
      </c>
      <c r="AJ44">
        <v>8.806440114884964</v>
      </c>
      <c r="AK44">
        <v>17.294228949858081</v>
      </c>
      <c r="AL44">
        <v>2.3074756281352067</v>
      </c>
      <c r="AM44">
        <v>4.0724637681159424</v>
      </c>
      <c r="AN44">
        <v>0.80645161290322587</v>
      </c>
      <c r="AO44">
        <v>2.5830851557679768</v>
      </c>
      <c r="AP44">
        <v>1.3523987375543118</v>
      </c>
      <c r="AQ44">
        <v>3.333333333333333</v>
      </c>
      <c r="AR44">
        <v>40.555877300553043</v>
      </c>
    </row>
    <row r="45" spans="1:44" x14ac:dyDescent="0.25">
      <c r="A45" t="s">
        <v>599</v>
      </c>
      <c r="B45" t="s">
        <v>541</v>
      </c>
      <c r="C45" t="s">
        <v>598</v>
      </c>
      <c r="D45" t="s">
        <v>24</v>
      </c>
      <c r="E45" t="s">
        <v>835</v>
      </c>
      <c r="F45">
        <v>652</v>
      </c>
      <c r="G45">
        <v>652</v>
      </c>
      <c r="H45">
        <v>16.231434089490939</v>
      </c>
      <c r="I45">
        <v>40.168970677836661</v>
      </c>
      <c r="J45">
        <v>40.168970677836661</v>
      </c>
      <c r="K45" t="s">
        <v>597</v>
      </c>
      <c r="L45">
        <v>0.81901840490797495</v>
      </c>
      <c r="M45">
        <v>1.5337423312883401E-2</v>
      </c>
      <c r="N45">
        <v>0.31441717791411</v>
      </c>
      <c r="O45">
        <v>0.503067484662576</v>
      </c>
      <c r="P45">
        <v>1.5337423312883399E-3</v>
      </c>
      <c r="Q45">
        <v>6.2883435582822E-2</v>
      </c>
      <c r="R45">
        <v>0.10276073619631899</v>
      </c>
      <c r="S45">
        <v>3</v>
      </c>
      <c r="T45">
        <v>74.302700751562227</v>
      </c>
      <c r="U45">
        <v>4.5777039996527229</v>
      </c>
      <c r="V45">
        <v>0.1860230027940393</v>
      </c>
      <c r="W45">
        <v>0</v>
      </c>
      <c r="X45">
        <v>20</v>
      </c>
      <c r="Y45">
        <v>1</v>
      </c>
      <c r="Z45">
        <v>89</v>
      </c>
      <c r="AA45">
        <v>0</v>
      </c>
      <c r="AB45">
        <v>23</v>
      </c>
      <c r="AC45">
        <v>0</v>
      </c>
      <c r="AD45">
        <v>87</v>
      </c>
      <c r="AE45">
        <v>183.38456845822671</v>
      </c>
      <c r="AF45">
        <v>11.298112504856196</v>
      </c>
      <c r="AJ45">
        <v>3.7204600558807859</v>
      </c>
      <c r="AK45">
        <v>16.380368098159501</v>
      </c>
      <c r="AL45">
        <v>1.6244891035575046</v>
      </c>
      <c r="AM45">
        <v>8.4528985507246368</v>
      </c>
      <c r="AN45">
        <v>3.709677419354839</v>
      </c>
      <c r="AO45">
        <v>0.25697866451004309</v>
      </c>
      <c r="AP45">
        <v>1.350386030144421</v>
      </c>
      <c r="AQ45">
        <v>5</v>
      </c>
      <c r="AR45">
        <v>40.495257922331731</v>
      </c>
    </row>
    <row r="46" spans="1:44" x14ac:dyDescent="0.25">
      <c r="A46" t="s">
        <v>188</v>
      </c>
      <c r="B46" t="s">
        <v>21</v>
      </c>
      <c r="C46" t="s">
        <v>187</v>
      </c>
      <c r="D46" t="s">
        <v>24</v>
      </c>
      <c r="E46" t="s">
        <v>835</v>
      </c>
      <c r="F46">
        <v>710</v>
      </c>
      <c r="G46">
        <v>710</v>
      </c>
      <c r="H46">
        <v>2.3964040799500461</v>
      </c>
      <c r="I46">
        <v>296.27724553648738</v>
      </c>
      <c r="J46">
        <v>296.27724553648738</v>
      </c>
      <c r="K46" t="s">
        <v>186</v>
      </c>
      <c r="L46">
        <v>0.88450704225352095</v>
      </c>
      <c r="M46">
        <v>1.4084507042253501E-2</v>
      </c>
      <c r="N46">
        <v>0.115492957746478</v>
      </c>
      <c r="O46">
        <v>0.64507042253521096</v>
      </c>
      <c r="P46">
        <v>0</v>
      </c>
      <c r="Q46">
        <v>3.5211267605633798E-2</v>
      </c>
      <c r="R46">
        <v>0.190140845070422</v>
      </c>
      <c r="S46">
        <v>1</v>
      </c>
      <c r="T46">
        <v>17.492577654463101</v>
      </c>
      <c r="U46">
        <v>7.2995108799963901</v>
      </c>
      <c r="V46">
        <v>0.59209056691320805</v>
      </c>
      <c r="W46">
        <v>0</v>
      </c>
      <c r="X46">
        <v>4</v>
      </c>
      <c r="Y46">
        <v>0</v>
      </c>
      <c r="Z46">
        <v>21</v>
      </c>
      <c r="AA46">
        <v>0</v>
      </c>
      <c r="AB46">
        <v>6</v>
      </c>
      <c r="AC46">
        <v>0</v>
      </c>
      <c r="AD46">
        <v>16</v>
      </c>
      <c r="AE46">
        <v>24.63478529795945</v>
      </c>
      <c r="AF46">
        <v>10.279896242904481</v>
      </c>
      <c r="AG46" t="s">
        <v>72</v>
      </c>
      <c r="AJ46">
        <v>11.841811338264161</v>
      </c>
      <c r="AK46">
        <v>17.69014084507042</v>
      </c>
      <c r="AL46">
        <v>2.5903762861804007</v>
      </c>
      <c r="AM46">
        <v>1.5797101449275364</v>
      </c>
      <c r="AN46">
        <v>0.967741935483871</v>
      </c>
      <c r="AO46">
        <v>1.8954165266845988</v>
      </c>
      <c r="AP46">
        <v>1.2286856120246272</v>
      </c>
      <c r="AQ46">
        <v>1.6666666666666665</v>
      </c>
      <c r="AR46">
        <v>39.460549355302284</v>
      </c>
    </row>
    <row r="47" spans="1:44" x14ac:dyDescent="0.25">
      <c r="A47" t="s">
        <v>263</v>
      </c>
      <c r="B47" t="s">
        <v>21</v>
      </c>
      <c r="C47" t="s">
        <v>262</v>
      </c>
      <c r="D47" t="s">
        <v>24</v>
      </c>
      <c r="E47" t="s">
        <v>837</v>
      </c>
      <c r="F47">
        <v>584</v>
      </c>
      <c r="G47">
        <v>584</v>
      </c>
      <c r="H47">
        <v>1.750525465707035</v>
      </c>
      <c r="I47">
        <v>333.61411269965339</v>
      </c>
      <c r="J47">
        <v>333.61411269965339</v>
      </c>
      <c r="K47" t="s">
        <v>261</v>
      </c>
      <c r="L47">
        <v>0.83219178082191703</v>
      </c>
      <c r="M47">
        <v>1.0273972602739699E-2</v>
      </c>
      <c r="N47">
        <v>7.3630136986301303E-2</v>
      </c>
      <c r="O47">
        <v>0.77739726027397205</v>
      </c>
      <c r="P47">
        <v>0</v>
      </c>
      <c r="Q47">
        <v>4.9657534246575298E-2</v>
      </c>
      <c r="R47">
        <v>8.9041095890410898E-2</v>
      </c>
      <c r="S47">
        <v>2</v>
      </c>
      <c r="T47">
        <v>5.0524134476706193</v>
      </c>
      <c r="U47">
        <v>2.8862267625623805</v>
      </c>
      <c r="V47">
        <v>0.74184154765959709</v>
      </c>
      <c r="W47">
        <v>0</v>
      </c>
      <c r="X47">
        <v>1</v>
      </c>
      <c r="Y47">
        <v>0</v>
      </c>
      <c r="Z47">
        <v>5</v>
      </c>
      <c r="AA47">
        <v>0</v>
      </c>
      <c r="AB47">
        <v>2</v>
      </c>
      <c r="AC47">
        <v>0</v>
      </c>
      <c r="AD47">
        <v>7</v>
      </c>
      <c r="AE47">
        <v>9.773570922498255</v>
      </c>
      <c r="AF47">
        <v>5.5832212178362806</v>
      </c>
      <c r="AJ47">
        <v>14.836830953191942</v>
      </c>
      <c r="AK47">
        <v>16.643835616438341</v>
      </c>
      <c r="AL47">
        <v>1.0242348405520176</v>
      </c>
      <c r="AM47">
        <v>0.38405797101449268</v>
      </c>
      <c r="AN47">
        <v>0.32258064516129037</v>
      </c>
      <c r="AO47">
        <v>2.134276972911398</v>
      </c>
      <c r="AP47">
        <v>0.66732420415634708</v>
      </c>
      <c r="AQ47">
        <v>3.333333333333333</v>
      </c>
      <c r="AR47">
        <v>39.34647453675916</v>
      </c>
    </row>
    <row r="48" spans="1:44" x14ac:dyDescent="0.25">
      <c r="A48" t="s">
        <v>412</v>
      </c>
      <c r="B48" t="s">
        <v>21</v>
      </c>
      <c r="C48" t="s">
        <v>411</v>
      </c>
      <c r="D48" t="s">
        <v>24</v>
      </c>
      <c r="E48" t="s">
        <v>835</v>
      </c>
      <c r="F48">
        <v>417</v>
      </c>
      <c r="G48">
        <v>417</v>
      </c>
      <c r="H48">
        <v>3.3826161391631149</v>
      </c>
      <c r="I48">
        <v>123.27736368666679</v>
      </c>
      <c r="J48">
        <v>123.27736368666679</v>
      </c>
      <c r="K48" t="s">
        <v>410</v>
      </c>
      <c r="L48">
        <v>0.95923261390887204</v>
      </c>
      <c r="M48">
        <v>0</v>
      </c>
      <c r="N48">
        <v>0.76738609112709799</v>
      </c>
      <c r="O48">
        <v>0.12470023980815299</v>
      </c>
      <c r="P48">
        <v>2.3980815347721799E-3</v>
      </c>
      <c r="Q48">
        <v>4.31654676258992E-2</v>
      </c>
      <c r="R48">
        <v>6.2350119904076698E-2</v>
      </c>
      <c r="S48">
        <v>1</v>
      </c>
      <c r="T48">
        <v>6.2610520077274563</v>
      </c>
      <c r="U48">
        <v>1.8509496053183523</v>
      </c>
      <c r="V48">
        <v>0.60053311473460003</v>
      </c>
      <c r="W48">
        <v>0</v>
      </c>
      <c r="X48">
        <v>3</v>
      </c>
      <c r="Y48">
        <v>0</v>
      </c>
      <c r="Z48">
        <v>21</v>
      </c>
      <c r="AA48">
        <v>0</v>
      </c>
      <c r="AB48">
        <v>11</v>
      </c>
      <c r="AC48">
        <v>0</v>
      </c>
      <c r="AD48">
        <v>40</v>
      </c>
      <c r="AE48">
        <v>50.154925687095982</v>
      </c>
      <c r="AF48">
        <v>14.827259027831841</v>
      </c>
      <c r="AJ48">
        <v>12.010662294692001</v>
      </c>
      <c r="AK48">
        <v>19.184652278177442</v>
      </c>
      <c r="AL48">
        <v>0.65684619741727168</v>
      </c>
      <c r="AM48">
        <v>1.4130434782608696</v>
      </c>
      <c r="AN48">
        <v>1.774193548387097</v>
      </c>
      <c r="AO48">
        <v>0.78865979759839466</v>
      </c>
      <c r="AP48">
        <v>1.7722007501616497</v>
      </c>
      <c r="AQ48">
        <v>1.6666666666666665</v>
      </c>
      <c r="AR48">
        <v>39.266925011361387</v>
      </c>
    </row>
    <row r="49" spans="1:44" x14ac:dyDescent="0.25">
      <c r="A49" t="s">
        <v>346</v>
      </c>
      <c r="B49" t="s">
        <v>21</v>
      </c>
      <c r="C49" t="s">
        <v>345</v>
      </c>
      <c r="D49" t="s">
        <v>181</v>
      </c>
      <c r="E49" t="s">
        <v>837</v>
      </c>
      <c r="F49">
        <v>617</v>
      </c>
      <c r="G49">
        <v>617</v>
      </c>
      <c r="H49">
        <v>8.790618451268255</v>
      </c>
      <c r="I49">
        <v>70.188463237303068</v>
      </c>
      <c r="J49">
        <v>70.188463237303068</v>
      </c>
      <c r="K49" t="s">
        <v>181</v>
      </c>
      <c r="L49">
        <v>0.92220421393841101</v>
      </c>
      <c r="M49">
        <v>0</v>
      </c>
      <c r="N49">
        <v>1.1345218800648199E-2</v>
      </c>
      <c r="O49">
        <v>0.91572123176661202</v>
      </c>
      <c r="P49">
        <v>3.2414910858995102E-3</v>
      </c>
      <c r="Q49">
        <v>6.4829821717990203E-3</v>
      </c>
      <c r="R49">
        <v>6.3209076175040499E-2</v>
      </c>
      <c r="S49">
        <v>1</v>
      </c>
      <c r="T49">
        <v>6.8443158314017802</v>
      </c>
      <c r="U49">
        <v>0.77859320926553532</v>
      </c>
      <c r="V49">
        <v>0.83347115498122915</v>
      </c>
      <c r="W49">
        <v>0</v>
      </c>
      <c r="X49">
        <v>1</v>
      </c>
      <c r="Y49">
        <v>0</v>
      </c>
      <c r="Z49">
        <v>17</v>
      </c>
      <c r="AA49">
        <v>0</v>
      </c>
      <c r="AB49">
        <v>3</v>
      </c>
      <c r="AC49">
        <v>0</v>
      </c>
      <c r="AD49">
        <v>16</v>
      </c>
      <c r="AE49">
        <v>21.690308551373452</v>
      </c>
      <c r="AF49">
        <v>2.4674382890823923</v>
      </c>
      <c r="AH49" t="s">
        <v>347</v>
      </c>
      <c r="AI49" t="s">
        <v>348</v>
      </c>
      <c r="AJ49">
        <v>16.669423099624584</v>
      </c>
      <c r="AK49">
        <v>18.444084278768219</v>
      </c>
      <c r="AL49">
        <v>0.27629925059629945</v>
      </c>
      <c r="AM49">
        <v>0.90579710144927539</v>
      </c>
      <c r="AN49">
        <v>0.4838709677419355</v>
      </c>
      <c r="AO49">
        <v>0.44902663031607948</v>
      </c>
      <c r="AP49">
        <v>0.29491600427842646</v>
      </c>
      <c r="AQ49">
        <v>1.6666666666666665</v>
      </c>
      <c r="AR49">
        <v>39.190083999441484</v>
      </c>
    </row>
    <row r="50" spans="1:44" x14ac:dyDescent="0.25">
      <c r="A50" t="s">
        <v>647</v>
      </c>
      <c r="B50" t="s">
        <v>541</v>
      </c>
      <c r="C50" t="s">
        <v>646</v>
      </c>
      <c r="D50" t="s">
        <v>24</v>
      </c>
      <c r="E50" t="s">
        <v>837</v>
      </c>
      <c r="F50">
        <v>769</v>
      </c>
      <c r="G50">
        <v>769</v>
      </c>
      <c r="H50">
        <v>10.979025247246771</v>
      </c>
      <c r="I50">
        <v>70.042647929318079</v>
      </c>
      <c r="J50">
        <v>70.042647929318079</v>
      </c>
      <c r="K50" t="s">
        <v>645</v>
      </c>
      <c r="L50">
        <v>0.81014304291287298</v>
      </c>
      <c r="M50">
        <v>7.8023407022106599E-3</v>
      </c>
      <c r="N50">
        <v>8.9726918075422601E-2</v>
      </c>
      <c r="O50">
        <v>0.76723016905071495</v>
      </c>
      <c r="P50">
        <v>1.3003901170351099E-3</v>
      </c>
      <c r="Q50">
        <v>4.94148244473342E-2</v>
      </c>
      <c r="R50">
        <v>8.4525357607282095E-2</v>
      </c>
      <c r="S50">
        <v>3</v>
      </c>
      <c r="T50">
        <v>44.328074505082157</v>
      </c>
      <c r="U50">
        <v>4.037523687833616</v>
      </c>
      <c r="V50">
        <v>0.24625031851840359</v>
      </c>
      <c r="W50">
        <v>0</v>
      </c>
      <c r="X50">
        <v>8</v>
      </c>
      <c r="Y50">
        <v>1</v>
      </c>
      <c r="Z50">
        <v>55</v>
      </c>
      <c r="AA50">
        <v>0</v>
      </c>
      <c r="AB50">
        <v>30</v>
      </c>
      <c r="AC50">
        <v>0</v>
      </c>
      <c r="AD50">
        <v>75</v>
      </c>
      <c r="AE50">
        <v>121.99558264106641</v>
      </c>
      <c r="AF50">
        <v>11.111695245591994</v>
      </c>
      <c r="AJ50">
        <v>4.925006370368072</v>
      </c>
      <c r="AK50">
        <v>16.202860858257459</v>
      </c>
      <c r="AL50">
        <v>1.4327954006503254</v>
      </c>
      <c r="AM50">
        <v>4.97463768115942</v>
      </c>
      <c r="AN50">
        <v>4.838709677419355</v>
      </c>
      <c r="AO50">
        <v>0.44809378532456523</v>
      </c>
      <c r="AP50">
        <v>1.3281048515333929</v>
      </c>
      <c r="AQ50">
        <v>5</v>
      </c>
      <c r="AR50">
        <v>39.15020862471259</v>
      </c>
    </row>
    <row r="51" spans="1:44" x14ac:dyDescent="0.25">
      <c r="A51" t="s">
        <v>243</v>
      </c>
      <c r="B51" t="s">
        <v>21</v>
      </c>
      <c r="C51" t="s">
        <v>242</v>
      </c>
      <c r="D51" t="s">
        <v>24</v>
      </c>
      <c r="E51" t="s">
        <v>835</v>
      </c>
      <c r="F51">
        <v>341</v>
      </c>
      <c r="G51">
        <v>341</v>
      </c>
      <c r="H51">
        <v>1.6025935297395519</v>
      </c>
      <c r="I51">
        <v>212.78009281331504</v>
      </c>
      <c r="J51">
        <v>212.78009281331504</v>
      </c>
      <c r="K51" t="s">
        <v>241</v>
      </c>
      <c r="L51">
        <v>0.88269794721407602</v>
      </c>
      <c r="M51">
        <v>0</v>
      </c>
      <c r="N51">
        <v>0.79178885630498497</v>
      </c>
      <c r="O51">
        <v>0.17008797653958899</v>
      </c>
      <c r="P51">
        <v>0</v>
      </c>
      <c r="Q51">
        <v>8.7976539589442806E-3</v>
      </c>
      <c r="R51">
        <v>2.9325513196480898E-2</v>
      </c>
      <c r="S51">
        <v>2</v>
      </c>
      <c r="T51">
        <v>5.8837487228900454</v>
      </c>
      <c r="U51">
        <v>3.6713917869406676</v>
      </c>
      <c r="V51">
        <v>0.65721816149720291</v>
      </c>
      <c r="W51">
        <v>0</v>
      </c>
      <c r="X51">
        <v>1</v>
      </c>
      <c r="Y51">
        <v>0</v>
      </c>
      <c r="Z51">
        <v>7</v>
      </c>
      <c r="AA51">
        <v>0</v>
      </c>
      <c r="AB51">
        <v>5</v>
      </c>
      <c r="AC51">
        <v>0</v>
      </c>
      <c r="AD51">
        <v>5</v>
      </c>
      <c r="AE51">
        <v>7.8764591656748717</v>
      </c>
      <c r="AF51">
        <v>4.9148202707113935</v>
      </c>
      <c r="AG51" t="s">
        <v>178</v>
      </c>
      <c r="AJ51">
        <v>13.144363229944059</v>
      </c>
      <c r="AK51">
        <v>17.65395894428152</v>
      </c>
      <c r="AL51">
        <v>1.3028662301512037</v>
      </c>
      <c r="AM51">
        <v>0.47101449275362317</v>
      </c>
      <c r="AN51">
        <v>0.80645161290322587</v>
      </c>
      <c r="AO51">
        <v>1.3612483258292332</v>
      </c>
      <c r="AP51">
        <v>0.58743481545139398</v>
      </c>
      <c r="AQ51">
        <v>3.333333333333333</v>
      </c>
      <c r="AR51">
        <v>38.660670984647595</v>
      </c>
    </row>
    <row r="52" spans="1:44" x14ac:dyDescent="0.25">
      <c r="A52" t="s">
        <v>679</v>
      </c>
      <c r="B52" t="s">
        <v>669</v>
      </c>
      <c r="C52" t="s">
        <v>678</v>
      </c>
      <c r="D52" t="s">
        <v>101</v>
      </c>
      <c r="E52" t="s">
        <v>837</v>
      </c>
      <c r="F52">
        <v>2176</v>
      </c>
      <c r="G52">
        <v>2176</v>
      </c>
      <c r="H52">
        <v>50.333061733609249</v>
      </c>
      <c r="I52">
        <v>43.232021360365692</v>
      </c>
      <c r="J52">
        <v>43.232021360365692</v>
      </c>
      <c r="K52" t="s">
        <v>677</v>
      </c>
      <c r="L52">
        <v>0.71783088235294101</v>
      </c>
      <c r="M52">
        <v>2.0220588235294101E-2</v>
      </c>
      <c r="N52">
        <v>0.355238970588235</v>
      </c>
      <c r="O52">
        <v>0.31939338235294101</v>
      </c>
      <c r="P52">
        <v>2.2977941176470498E-3</v>
      </c>
      <c r="Q52">
        <v>4.7794117647058799E-2</v>
      </c>
      <c r="R52">
        <v>0.25505514705882298</v>
      </c>
      <c r="S52">
        <v>1</v>
      </c>
      <c r="T52">
        <v>104.2007254101957</v>
      </c>
      <c r="U52">
        <v>2.0702242585933734</v>
      </c>
      <c r="V52">
        <v>0.14178858347701981</v>
      </c>
      <c r="W52">
        <v>0</v>
      </c>
      <c r="X52">
        <v>19</v>
      </c>
      <c r="Y52">
        <v>0</v>
      </c>
      <c r="Z52">
        <v>85</v>
      </c>
      <c r="AA52">
        <v>0</v>
      </c>
      <c r="AB52">
        <v>69</v>
      </c>
      <c r="AC52">
        <v>0</v>
      </c>
      <c r="AD52">
        <v>172</v>
      </c>
      <c r="AE52">
        <v>264.8984476796839</v>
      </c>
      <c r="AF52">
        <v>5.2629114652646178</v>
      </c>
      <c r="AJ52">
        <v>2.8357716695403963</v>
      </c>
      <c r="AK52">
        <v>14.356617647058821</v>
      </c>
      <c r="AL52">
        <v>0.73466015938568319</v>
      </c>
      <c r="AM52">
        <v>6.86231884057971</v>
      </c>
      <c r="AN52">
        <v>11.129032258064516</v>
      </c>
      <c r="AO52">
        <v>0.276574353930016</v>
      </c>
      <c r="AP52">
        <v>0.62903977257488841</v>
      </c>
      <c r="AQ52">
        <v>1.6666666666666665</v>
      </c>
      <c r="AR52">
        <v>38.490681367800704</v>
      </c>
    </row>
    <row r="53" spans="1:44" x14ac:dyDescent="0.25">
      <c r="A53" t="s">
        <v>365</v>
      </c>
      <c r="B53" t="s">
        <v>21</v>
      </c>
      <c r="C53" t="s">
        <v>364</v>
      </c>
      <c r="D53" t="s">
        <v>24</v>
      </c>
      <c r="E53" t="s">
        <v>835</v>
      </c>
      <c r="F53">
        <v>244</v>
      </c>
      <c r="G53">
        <v>1014</v>
      </c>
      <c r="H53">
        <v>1.975167984788555</v>
      </c>
      <c r="I53">
        <v>123.53379655762322</v>
      </c>
      <c r="J53">
        <v>513.37405618618834</v>
      </c>
      <c r="K53" t="s">
        <v>786</v>
      </c>
      <c r="L53">
        <v>0.95901639344262202</v>
      </c>
      <c r="M53">
        <v>0</v>
      </c>
      <c r="N53">
        <v>0.72950819672131095</v>
      </c>
      <c r="O53">
        <v>0.151639344262295</v>
      </c>
      <c r="P53">
        <v>0</v>
      </c>
      <c r="Q53">
        <v>6.5573770491803199E-2</v>
      </c>
      <c r="R53">
        <v>5.3278688524590098E-2</v>
      </c>
      <c r="S53">
        <v>1</v>
      </c>
      <c r="T53">
        <v>9.4362034592625665</v>
      </c>
      <c r="U53">
        <v>4.7774181902167312</v>
      </c>
      <c r="V53">
        <v>0.52765976794665814</v>
      </c>
      <c r="W53">
        <v>0</v>
      </c>
      <c r="X53">
        <v>2</v>
      </c>
      <c r="Y53">
        <v>0</v>
      </c>
      <c r="Z53">
        <v>11</v>
      </c>
      <c r="AA53">
        <v>0</v>
      </c>
      <c r="AB53">
        <v>4</v>
      </c>
      <c r="AC53">
        <v>0</v>
      </c>
      <c r="AD53">
        <v>15</v>
      </c>
      <c r="AE53">
        <v>26.34687949199904</v>
      </c>
      <c r="AF53">
        <v>13.339057586446003</v>
      </c>
      <c r="AJ53">
        <v>10.553195358933163</v>
      </c>
      <c r="AK53">
        <v>19.180327868852441</v>
      </c>
      <c r="AL53">
        <v>1.6953616471779855</v>
      </c>
      <c r="AM53">
        <v>0.81159420289855067</v>
      </c>
      <c r="AN53">
        <v>0.64516129032258074</v>
      </c>
      <c r="AO53">
        <v>2.0372905585102559</v>
      </c>
      <c r="AP53">
        <v>1.5943262215070242</v>
      </c>
      <c r="AQ53">
        <v>1.6666666666666665</v>
      </c>
      <c r="AR53">
        <v>38.18392381486867</v>
      </c>
    </row>
    <row r="54" spans="1:44" x14ac:dyDescent="0.25">
      <c r="A54" t="s">
        <v>299</v>
      </c>
      <c r="B54" t="s">
        <v>21</v>
      </c>
      <c r="C54" t="s">
        <v>297</v>
      </c>
      <c r="D54" t="s">
        <v>298</v>
      </c>
      <c r="E54" t="s">
        <v>837</v>
      </c>
      <c r="F54">
        <v>754</v>
      </c>
      <c r="G54">
        <v>754</v>
      </c>
      <c r="H54">
        <v>11.55103167458808</v>
      </c>
      <c r="I54">
        <v>65.275554707271496</v>
      </c>
      <c r="J54">
        <v>65.275554707271496</v>
      </c>
      <c r="K54" t="s">
        <v>296</v>
      </c>
      <c r="L54">
        <v>0.83421750663129901</v>
      </c>
      <c r="M54">
        <v>2.6525198938992002E-3</v>
      </c>
      <c r="N54">
        <v>9.4164456233421706E-2</v>
      </c>
      <c r="O54">
        <v>0.80503978779840801</v>
      </c>
      <c r="P54">
        <v>0</v>
      </c>
      <c r="Q54">
        <v>2.25464190981432E-2</v>
      </c>
      <c r="R54">
        <v>7.5596816976127301E-2</v>
      </c>
      <c r="S54">
        <v>1</v>
      </c>
      <c r="T54">
        <v>9.8381632227565774</v>
      </c>
      <c r="U54">
        <v>0.85171294650678164</v>
      </c>
      <c r="V54">
        <v>0.67808023809231155</v>
      </c>
      <c r="W54">
        <v>1</v>
      </c>
      <c r="X54">
        <v>2</v>
      </c>
      <c r="Y54">
        <v>0</v>
      </c>
      <c r="Z54">
        <v>10</v>
      </c>
      <c r="AA54">
        <v>0</v>
      </c>
      <c r="AB54">
        <v>11</v>
      </c>
      <c r="AC54">
        <v>0</v>
      </c>
      <c r="AD54">
        <v>41</v>
      </c>
      <c r="AE54">
        <v>14.57609499170481</v>
      </c>
      <c r="AF54">
        <v>1.2618868515244208</v>
      </c>
      <c r="AJ54">
        <v>13.561604761846231</v>
      </c>
      <c r="AK54">
        <v>16.68435013262598</v>
      </c>
      <c r="AL54">
        <v>0.30224724033360084</v>
      </c>
      <c r="AM54">
        <v>3.2681159420289854</v>
      </c>
      <c r="AN54">
        <v>1.774193548387097</v>
      </c>
      <c r="AO54">
        <v>0.41759658240588721</v>
      </c>
      <c r="AP54">
        <v>0.15082469529216236</v>
      </c>
      <c r="AQ54">
        <v>1.6666666666666665</v>
      </c>
      <c r="AR54">
        <v>37.825599569586608</v>
      </c>
    </row>
    <row r="55" spans="1:44" x14ac:dyDescent="0.25">
      <c r="A55" t="s">
        <v>661</v>
      </c>
      <c r="B55" t="s">
        <v>541</v>
      </c>
      <c r="C55" t="s">
        <v>660</v>
      </c>
      <c r="D55" t="s">
        <v>101</v>
      </c>
      <c r="E55" t="s">
        <v>837</v>
      </c>
      <c r="F55">
        <v>726</v>
      </c>
      <c r="G55">
        <v>1554</v>
      </c>
      <c r="H55">
        <v>37.835858379053889</v>
      </c>
      <c r="I55">
        <v>19.188146670987567</v>
      </c>
      <c r="J55">
        <v>41.072148659386613</v>
      </c>
      <c r="K55" t="s">
        <v>799</v>
      </c>
      <c r="L55">
        <v>0.85950413223140498</v>
      </c>
      <c r="M55">
        <v>6.8870523415977903E-3</v>
      </c>
      <c r="N55">
        <v>0.35399449035812602</v>
      </c>
      <c r="O55">
        <v>0.36225895316804402</v>
      </c>
      <c r="P55">
        <v>2.7548209366391099E-3</v>
      </c>
      <c r="Q55">
        <v>3.9944903581267198E-2</v>
      </c>
      <c r="R55">
        <v>0.23415977961432499</v>
      </c>
      <c r="S55">
        <v>1</v>
      </c>
      <c r="T55">
        <v>67.431125027193374</v>
      </c>
      <c r="U55">
        <v>1.7822015388587977</v>
      </c>
      <c r="V55">
        <v>0.1805837389480249</v>
      </c>
      <c r="W55">
        <v>0</v>
      </c>
      <c r="X55">
        <v>15</v>
      </c>
      <c r="Y55">
        <v>1</v>
      </c>
      <c r="Z55">
        <v>69</v>
      </c>
      <c r="AA55">
        <v>0</v>
      </c>
      <c r="AB55">
        <v>42</v>
      </c>
      <c r="AC55">
        <v>0</v>
      </c>
      <c r="AD55">
        <v>127</v>
      </c>
      <c r="AE55">
        <v>180.69434753072429</v>
      </c>
      <c r="AF55">
        <v>4.775743309969612</v>
      </c>
      <c r="AJ55">
        <v>3.6116747789604982</v>
      </c>
      <c r="AK55">
        <v>17.190082644628099</v>
      </c>
      <c r="AL55">
        <v>0.63244958180764166</v>
      </c>
      <c r="AM55">
        <v>6.75</v>
      </c>
      <c r="AN55">
        <v>6.774193548387097</v>
      </c>
      <c r="AO55">
        <v>0.19275587543900607</v>
      </c>
      <c r="AP55">
        <v>0.5708118985863051</v>
      </c>
      <c r="AQ55">
        <v>1.6666666666666665</v>
      </c>
      <c r="AR55">
        <v>37.388634994475311</v>
      </c>
    </row>
    <row r="56" spans="1:44" x14ac:dyDescent="0.25">
      <c r="A56" t="s">
        <v>236</v>
      </c>
      <c r="B56" t="s">
        <v>21</v>
      </c>
      <c r="C56" t="s">
        <v>235</v>
      </c>
      <c r="D56" t="s">
        <v>24</v>
      </c>
      <c r="E56" t="s">
        <v>835</v>
      </c>
      <c r="F56">
        <v>414</v>
      </c>
      <c r="G56">
        <v>414</v>
      </c>
      <c r="H56">
        <v>3.4970639485889352</v>
      </c>
      <c r="I56">
        <v>118.38502414777086</v>
      </c>
      <c r="J56">
        <v>118.38502414777086</v>
      </c>
      <c r="K56" t="s">
        <v>234</v>
      </c>
      <c r="L56">
        <v>0.92512077294685902</v>
      </c>
      <c r="M56">
        <v>7.2463768115942004E-3</v>
      </c>
      <c r="N56">
        <v>0.77536231884057905</v>
      </c>
      <c r="O56">
        <v>0.16183574879227</v>
      </c>
      <c r="P56">
        <v>0</v>
      </c>
      <c r="Q56">
        <v>2.6570048309178699E-2</v>
      </c>
      <c r="R56">
        <v>2.8985507246376802E-2</v>
      </c>
      <c r="S56">
        <v>2</v>
      </c>
      <c r="T56">
        <v>22.476181487783279</v>
      </c>
      <c r="U56">
        <v>6.4271577009200573</v>
      </c>
      <c r="V56">
        <v>0.34394909912683258</v>
      </c>
      <c r="W56">
        <v>0</v>
      </c>
      <c r="X56">
        <v>5</v>
      </c>
      <c r="Y56">
        <v>0</v>
      </c>
      <c r="Z56">
        <v>22</v>
      </c>
      <c r="AA56">
        <v>0</v>
      </c>
      <c r="AB56">
        <v>13</v>
      </c>
      <c r="AC56">
        <v>0</v>
      </c>
      <c r="AD56">
        <v>42</v>
      </c>
      <c r="AE56">
        <v>36.865923545950523</v>
      </c>
      <c r="AF56">
        <v>10.54196437008992</v>
      </c>
      <c r="AH56" t="s">
        <v>237</v>
      </c>
      <c r="AI56" t="s">
        <v>46</v>
      </c>
      <c r="AJ56">
        <v>6.8789819825366516</v>
      </c>
      <c r="AK56">
        <v>18.502415458937179</v>
      </c>
      <c r="AL56">
        <v>2.280804449737774</v>
      </c>
      <c r="AM56">
        <v>1.7898550724637681</v>
      </c>
      <c r="AN56">
        <v>2.096774193548387</v>
      </c>
      <c r="AO56">
        <v>0.75736133861824384</v>
      </c>
      <c r="AP56">
        <v>1.2600088209009077</v>
      </c>
      <c r="AQ56">
        <v>3.333333333333333</v>
      </c>
      <c r="AR56">
        <v>36.899534650076248</v>
      </c>
    </row>
    <row r="57" spans="1:44" x14ac:dyDescent="0.25">
      <c r="A57" t="s">
        <v>611</v>
      </c>
      <c r="B57" t="s">
        <v>541</v>
      </c>
      <c r="C57" t="s">
        <v>610</v>
      </c>
      <c r="D57" t="s">
        <v>246</v>
      </c>
      <c r="E57" t="s">
        <v>837</v>
      </c>
      <c r="F57">
        <v>1415</v>
      </c>
      <c r="G57">
        <v>1415</v>
      </c>
      <c r="H57">
        <v>37.375635402720341</v>
      </c>
      <c r="I57">
        <v>37.858888143397579</v>
      </c>
      <c r="J57">
        <v>37.858888143397579</v>
      </c>
      <c r="K57" t="s">
        <v>609</v>
      </c>
      <c r="L57">
        <v>0.62614840989399201</v>
      </c>
      <c r="M57">
        <v>2.2614840989399199E-2</v>
      </c>
      <c r="N57">
        <v>0.293286219081272</v>
      </c>
      <c r="O57">
        <v>0.32862190812720798</v>
      </c>
      <c r="P57">
        <v>7.0671378091872702E-4</v>
      </c>
      <c r="Q57">
        <v>7.8445229681978798E-2</v>
      </c>
      <c r="R57">
        <v>0.27632508833922198</v>
      </c>
      <c r="S57">
        <v>3</v>
      </c>
      <c r="T57">
        <v>96.582918100948945</v>
      </c>
      <c r="U57">
        <v>2.5841144119765058</v>
      </c>
      <c r="V57">
        <v>0.11384476343991221</v>
      </c>
      <c r="W57">
        <v>0</v>
      </c>
      <c r="X57">
        <v>14</v>
      </c>
      <c r="Y57">
        <v>0</v>
      </c>
      <c r="Z57">
        <v>35</v>
      </c>
      <c r="AA57">
        <v>0</v>
      </c>
      <c r="AB57">
        <v>72</v>
      </c>
      <c r="AC57">
        <v>0</v>
      </c>
      <c r="AD57">
        <v>167</v>
      </c>
      <c r="AE57">
        <v>141.70946806430291</v>
      </c>
      <c r="AF57">
        <v>3.7914932157645338</v>
      </c>
      <c r="AJ57">
        <v>2.2768952687982442</v>
      </c>
      <c r="AK57">
        <v>12.522968197879841</v>
      </c>
      <c r="AL57">
        <v>0.91702427787384311</v>
      </c>
      <c r="AM57">
        <v>3.8550724637681162</v>
      </c>
      <c r="AN57">
        <v>11.612903225806452</v>
      </c>
      <c r="AO57">
        <v>0.24220004522778016</v>
      </c>
      <c r="AP57">
        <v>0.45317122393276615</v>
      </c>
      <c r="AQ57">
        <v>5</v>
      </c>
      <c r="AR57">
        <v>36.880234703287044</v>
      </c>
    </row>
    <row r="58" spans="1:44" x14ac:dyDescent="0.25">
      <c r="A58" t="s">
        <v>247</v>
      </c>
      <c r="B58" t="s">
        <v>21</v>
      </c>
      <c r="C58" t="s">
        <v>245</v>
      </c>
      <c r="D58" t="s">
        <v>246</v>
      </c>
      <c r="E58" t="s">
        <v>837</v>
      </c>
      <c r="F58">
        <v>669</v>
      </c>
      <c r="G58">
        <v>669</v>
      </c>
      <c r="H58">
        <v>9.0551365907608936</v>
      </c>
      <c r="I58">
        <v>73.88071878259592</v>
      </c>
      <c r="J58">
        <v>73.88071878259592</v>
      </c>
      <c r="K58" t="s">
        <v>244</v>
      </c>
      <c r="L58">
        <v>0.72795216741405</v>
      </c>
      <c r="M58">
        <v>2.3916292974588901E-2</v>
      </c>
      <c r="N58">
        <v>0.24514200298953601</v>
      </c>
      <c r="O58">
        <v>0.46188340807174799</v>
      </c>
      <c r="P58">
        <v>2.9895366218236101E-3</v>
      </c>
      <c r="Q58">
        <v>7.9222720478325806E-2</v>
      </c>
      <c r="R58">
        <v>0.18684603886397599</v>
      </c>
      <c r="S58">
        <v>3</v>
      </c>
      <c r="T58">
        <v>29.46047626688506</v>
      </c>
      <c r="U58">
        <v>3.2534546521301593</v>
      </c>
      <c r="V58">
        <v>0.46990128368051121</v>
      </c>
      <c r="W58">
        <v>1</v>
      </c>
      <c r="X58">
        <v>5</v>
      </c>
      <c r="Y58">
        <v>0</v>
      </c>
      <c r="Z58">
        <v>16</v>
      </c>
      <c r="AA58">
        <v>0</v>
      </c>
      <c r="AB58">
        <v>11</v>
      </c>
      <c r="AC58">
        <v>0</v>
      </c>
      <c r="AD58">
        <v>32</v>
      </c>
      <c r="AE58">
        <v>28.778435394729321</v>
      </c>
      <c r="AF58">
        <v>3.1781337704052346</v>
      </c>
      <c r="AJ58">
        <v>9.3980256736102241</v>
      </c>
      <c r="AK58">
        <v>14.559043348281</v>
      </c>
      <c r="AL58">
        <v>1.1545529443810401</v>
      </c>
      <c r="AM58">
        <v>4.0289855072463769</v>
      </c>
      <c r="AN58">
        <v>1.774193548387097</v>
      </c>
      <c r="AO58">
        <v>0.47264762142060573</v>
      </c>
      <c r="AP58">
        <v>0.37986056906768872</v>
      </c>
      <c r="AQ58">
        <v>5</v>
      </c>
      <c r="AR58">
        <v>36.767309212394032</v>
      </c>
    </row>
    <row r="59" spans="1:44" x14ac:dyDescent="0.25">
      <c r="A59" t="s">
        <v>403</v>
      </c>
      <c r="B59" t="s">
        <v>21</v>
      </c>
      <c r="C59" t="s">
        <v>402</v>
      </c>
      <c r="D59" t="s">
        <v>24</v>
      </c>
      <c r="E59" t="s">
        <v>837</v>
      </c>
      <c r="F59">
        <v>794</v>
      </c>
      <c r="G59">
        <v>794</v>
      </c>
      <c r="H59">
        <v>3.598223841502858</v>
      </c>
      <c r="I59">
        <v>220.66442638776266</v>
      </c>
      <c r="J59">
        <v>220.66442638776266</v>
      </c>
      <c r="K59" t="s">
        <v>401</v>
      </c>
      <c r="L59">
        <v>0.85264483627204002</v>
      </c>
      <c r="M59">
        <v>1.00755667506297E-2</v>
      </c>
      <c r="N59">
        <v>0.30226700251889099</v>
      </c>
      <c r="O59">
        <v>0.55793450881611995</v>
      </c>
      <c r="P59">
        <v>1.2594458438287099E-3</v>
      </c>
      <c r="Q59">
        <v>3.9042821158690101E-2</v>
      </c>
      <c r="R59">
        <v>8.9420654911838704E-2</v>
      </c>
      <c r="S59">
        <v>1</v>
      </c>
      <c r="T59">
        <v>12.133575055210651</v>
      </c>
      <c r="U59">
        <v>3.3721012337417178</v>
      </c>
      <c r="V59">
        <v>0.40932922710974412</v>
      </c>
      <c r="W59">
        <v>0</v>
      </c>
      <c r="X59">
        <v>8</v>
      </c>
      <c r="Y59">
        <v>1</v>
      </c>
      <c r="Z59">
        <v>27</v>
      </c>
      <c r="AA59">
        <v>0</v>
      </c>
      <c r="AB59">
        <v>9</v>
      </c>
      <c r="AC59">
        <v>0</v>
      </c>
      <c r="AD59">
        <v>28</v>
      </c>
      <c r="AE59">
        <v>50.681204407834173</v>
      </c>
      <c r="AF59">
        <v>14.085061586014707</v>
      </c>
      <c r="AJ59">
        <v>8.1865845421948826</v>
      </c>
      <c r="AK59">
        <v>17.052896725440799</v>
      </c>
      <c r="AL59">
        <v>1.1966570382711093</v>
      </c>
      <c r="AM59">
        <v>3.7572463768115938</v>
      </c>
      <c r="AN59">
        <v>1.4516129032258065</v>
      </c>
      <c r="AO59">
        <v>1.4116878934438237</v>
      </c>
      <c r="AP59">
        <v>1.6834909717267128</v>
      </c>
      <c r="AQ59">
        <v>1.6666666666666665</v>
      </c>
      <c r="AR59">
        <v>36.406843117781392</v>
      </c>
    </row>
    <row r="60" spans="1:44" x14ac:dyDescent="0.25">
      <c r="A60" t="s">
        <v>269</v>
      </c>
      <c r="B60" t="s">
        <v>21</v>
      </c>
      <c r="C60" t="s">
        <v>268</v>
      </c>
      <c r="D60" t="s">
        <v>24</v>
      </c>
      <c r="E60" t="s">
        <v>835</v>
      </c>
      <c r="F60">
        <v>385</v>
      </c>
      <c r="G60">
        <v>818</v>
      </c>
      <c r="H60">
        <v>1.551216287337202</v>
      </c>
      <c r="I60">
        <v>248.19233987085454</v>
      </c>
      <c r="J60">
        <v>527.32814029703638</v>
      </c>
      <c r="K60" t="s">
        <v>794</v>
      </c>
      <c r="L60">
        <v>0.4</v>
      </c>
      <c r="M60">
        <v>0.103896103896103</v>
      </c>
      <c r="N60">
        <v>0.14805194805194799</v>
      </c>
      <c r="O60">
        <v>0.31688311688311599</v>
      </c>
      <c r="P60">
        <v>7.7922077922077896E-3</v>
      </c>
      <c r="Q60">
        <v>0.111688311688311</v>
      </c>
      <c r="R60">
        <v>0.31168831168831101</v>
      </c>
      <c r="S60">
        <v>2</v>
      </c>
      <c r="T60">
        <v>17.34000270854704</v>
      </c>
      <c r="U60">
        <v>11.178326871691546</v>
      </c>
      <c r="V60">
        <v>0.66716135842942792</v>
      </c>
      <c r="W60">
        <v>0</v>
      </c>
      <c r="X60">
        <v>2</v>
      </c>
      <c r="Y60">
        <v>0</v>
      </c>
      <c r="Z60">
        <v>12</v>
      </c>
      <c r="AA60">
        <v>0</v>
      </c>
      <c r="AB60">
        <v>5</v>
      </c>
      <c r="AC60">
        <v>0</v>
      </c>
      <c r="AD60">
        <v>27</v>
      </c>
      <c r="AE60">
        <v>45.714819659474372</v>
      </c>
      <c r="AF60">
        <v>29.470306644309318</v>
      </c>
      <c r="AG60" t="s">
        <v>72</v>
      </c>
      <c r="AJ60">
        <v>13.343227168588559</v>
      </c>
      <c r="AK60">
        <v>8</v>
      </c>
      <c r="AL60">
        <v>3.9668511114839577</v>
      </c>
      <c r="AM60">
        <v>0.85507246376811596</v>
      </c>
      <c r="AN60">
        <v>0.80645161290322587</v>
      </c>
      <c r="AO60">
        <v>2.4806736883065317</v>
      </c>
      <c r="AP60">
        <v>3.5223839716096137</v>
      </c>
      <c r="AQ60">
        <v>3.333333333333333</v>
      </c>
      <c r="AR60">
        <v>36.307993349993339</v>
      </c>
    </row>
    <row r="61" spans="1:44" x14ac:dyDescent="0.25">
      <c r="A61" t="s">
        <v>491</v>
      </c>
      <c r="B61" t="s">
        <v>21</v>
      </c>
      <c r="C61" t="s">
        <v>490</v>
      </c>
      <c r="D61" t="s">
        <v>24</v>
      </c>
      <c r="E61" t="s">
        <v>835</v>
      </c>
      <c r="F61">
        <v>558</v>
      </c>
      <c r="G61">
        <v>558</v>
      </c>
      <c r="H61">
        <v>1.916155497939708</v>
      </c>
      <c r="I61">
        <v>291.20809902952749</v>
      </c>
      <c r="J61">
        <v>291.20809902952749</v>
      </c>
      <c r="K61" t="s">
        <v>489</v>
      </c>
      <c r="L61">
        <v>0.85483870967741904</v>
      </c>
      <c r="M61">
        <v>7.1684587813620002E-3</v>
      </c>
      <c r="N61">
        <v>0.51971326164874498</v>
      </c>
      <c r="O61">
        <v>0.372759856630824</v>
      </c>
      <c r="P61">
        <v>0</v>
      </c>
      <c r="Q61">
        <v>5.91397849462365E-2</v>
      </c>
      <c r="R61">
        <v>4.12186379928315E-2</v>
      </c>
      <c r="S61">
        <v>1</v>
      </c>
      <c r="T61">
        <v>14.665975526225539</v>
      </c>
      <c r="U61">
        <v>7.6538545759959016</v>
      </c>
      <c r="V61">
        <v>0.46904025692464357</v>
      </c>
      <c r="W61">
        <v>0</v>
      </c>
      <c r="X61">
        <v>3</v>
      </c>
      <c r="Y61">
        <v>0</v>
      </c>
      <c r="Z61">
        <v>14</v>
      </c>
      <c r="AA61">
        <v>0</v>
      </c>
      <c r="AB61">
        <v>5</v>
      </c>
      <c r="AC61">
        <v>0</v>
      </c>
      <c r="AD61">
        <v>10</v>
      </c>
      <c r="AE61">
        <v>22.519146569104262</v>
      </c>
      <c r="AF61">
        <v>11.752254236838992</v>
      </c>
      <c r="AG61" t="s">
        <v>212</v>
      </c>
      <c r="AH61" t="s">
        <v>213</v>
      </c>
      <c r="AI61" t="s">
        <v>492</v>
      </c>
      <c r="AJ61">
        <v>9.380805138492871</v>
      </c>
      <c r="AK61">
        <v>17.096774193548381</v>
      </c>
      <c r="AL61">
        <v>2.7161221782496932</v>
      </c>
      <c r="AM61">
        <v>1.1086956521739131</v>
      </c>
      <c r="AN61">
        <v>0.80645161290322587</v>
      </c>
      <c r="AO61">
        <v>1.8629869553617007</v>
      </c>
      <c r="AP61">
        <v>1.4046664818846175</v>
      </c>
      <c r="AQ61">
        <v>1.6666666666666665</v>
      </c>
      <c r="AR61">
        <v>36.043168879281069</v>
      </c>
    </row>
    <row r="62" spans="1:44" x14ac:dyDescent="0.25">
      <c r="A62" t="s">
        <v>614</v>
      </c>
      <c r="B62" t="s">
        <v>541</v>
      </c>
      <c r="C62" t="s">
        <v>613</v>
      </c>
      <c r="D62" t="s">
        <v>195</v>
      </c>
      <c r="E62" t="s">
        <v>837</v>
      </c>
      <c r="F62">
        <v>872</v>
      </c>
      <c r="G62">
        <v>1188</v>
      </c>
      <c r="H62">
        <v>17.03989222678883</v>
      </c>
      <c r="I62">
        <v>51.174032581562201</v>
      </c>
      <c r="J62">
        <v>69.718750810660424</v>
      </c>
      <c r="K62" t="s">
        <v>797</v>
      </c>
      <c r="L62">
        <v>0.83830275229357798</v>
      </c>
      <c r="M62">
        <v>2.4082568807339399E-2</v>
      </c>
      <c r="N62">
        <v>0.54357798165137605</v>
      </c>
      <c r="O62">
        <v>0.228211009174311</v>
      </c>
      <c r="P62">
        <v>2.2935779816513702E-3</v>
      </c>
      <c r="Q62">
        <v>5.1605504587155897E-2</v>
      </c>
      <c r="R62">
        <v>0.15022935779816499</v>
      </c>
      <c r="S62">
        <v>2</v>
      </c>
      <c r="T62">
        <v>54.414969558837242</v>
      </c>
      <c r="U62">
        <v>3.1933869554227665</v>
      </c>
      <c r="V62">
        <v>0.1520880210843478</v>
      </c>
      <c r="W62">
        <v>0</v>
      </c>
      <c r="X62">
        <v>9</v>
      </c>
      <c r="Y62">
        <v>0</v>
      </c>
      <c r="Z62">
        <v>54</v>
      </c>
      <c r="AA62">
        <v>0</v>
      </c>
      <c r="AB62">
        <v>38</v>
      </c>
      <c r="AC62">
        <v>0</v>
      </c>
      <c r="AD62">
        <v>89</v>
      </c>
      <c r="AE62">
        <v>146.84615977744281</v>
      </c>
      <c r="AF62">
        <v>8.6177868863854901</v>
      </c>
      <c r="AJ62">
        <v>3.041760421686956</v>
      </c>
      <c r="AK62">
        <v>16.76605504587156</v>
      </c>
      <c r="AL62">
        <v>1.1332367302299375</v>
      </c>
      <c r="AM62">
        <v>3.8478260869565215</v>
      </c>
      <c r="AN62">
        <v>6.1290322580645169</v>
      </c>
      <c r="AO62">
        <v>0.38670229160460562</v>
      </c>
      <c r="AP62">
        <v>1.03002506101216</v>
      </c>
      <c r="AQ62">
        <v>3.333333333333333</v>
      </c>
      <c r="AR62">
        <v>35.66797122875959</v>
      </c>
    </row>
    <row r="63" spans="1:44" x14ac:dyDescent="0.25">
      <c r="A63" t="s">
        <v>177</v>
      </c>
      <c r="B63" t="s">
        <v>21</v>
      </c>
      <c r="C63" t="s">
        <v>176</v>
      </c>
      <c r="D63" t="s">
        <v>24</v>
      </c>
      <c r="E63" t="s">
        <v>837</v>
      </c>
      <c r="F63">
        <v>807</v>
      </c>
      <c r="G63">
        <v>807</v>
      </c>
      <c r="H63">
        <v>2.0095986590025321</v>
      </c>
      <c r="I63">
        <v>401.57272019705459</v>
      </c>
      <c r="J63">
        <v>401.57272019705459</v>
      </c>
      <c r="K63" t="s">
        <v>175</v>
      </c>
      <c r="L63">
        <v>0.84634448574969001</v>
      </c>
      <c r="M63">
        <v>1.23915737298636E-3</v>
      </c>
      <c r="N63">
        <v>0.23048327137546401</v>
      </c>
      <c r="O63">
        <v>0.65055762081784296</v>
      </c>
      <c r="P63">
        <v>0</v>
      </c>
      <c r="Q63">
        <v>5.3283767038413803E-2</v>
      </c>
      <c r="R63">
        <v>6.4436183395291197E-2</v>
      </c>
      <c r="S63">
        <v>1</v>
      </c>
      <c r="T63">
        <v>0.94035082052757613</v>
      </c>
      <c r="U63">
        <v>0.46792966163418964</v>
      </c>
      <c r="V63">
        <v>0.60000484361645967</v>
      </c>
      <c r="W63">
        <v>0</v>
      </c>
      <c r="X63">
        <v>4</v>
      </c>
      <c r="Y63">
        <v>0</v>
      </c>
      <c r="Z63">
        <v>8</v>
      </c>
      <c r="AA63">
        <v>0</v>
      </c>
      <c r="AB63">
        <v>3</v>
      </c>
      <c r="AC63">
        <v>0</v>
      </c>
      <c r="AD63">
        <v>6</v>
      </c>
      <c r="AE63">
        <v>14.089918635970649</v>
      </c>
      <c r="AF63">
        <v>7.0113097323443707</v>
      </c>
      <c r="AG63" t="s">
        <v>178</v>
      </c>
      <c r="AJ63">
        <v>12.000096872329193</v>
      </c>
      <c r="AK63">
        <v>16.926889714993798</v>
      </c>
      <c r="AL63">
        <v>0.16605412595785091</v>
      </c>
      <c r="AM63">
        <v>1.0144927536231885</v>
      </c>
      <c r="AN63">
        <v>0.4838709677419355</v>
      </c>
      <c r="AO63">
        <v>2.5690382302188981</v>
      </c>
      <c r="AP63">
        <v>0.83801384625121211</v>
      </c>
      <c r="AQ63">
        <v>1.6666666666666665</v>
      </c>
      <c r="AR63">
        <v>35.665123177782746</v>
      </c>
    </row>
    <row r="64" spans="1:44" x14ac:dyDescent="0.25">
      <c r="A64" t="s">
        <v>240</v>
      </c>
      <c r="B64" t="s">
        <v>21</v>
      </c>
      <c r="C64" t="s">
        <v>239</v>
      </c>
      <c r="D64" t="s">
        <v>24</v>
      </c>
      <c r="E64" t="s">
        <v>835</v>
      </c>
      <c r="F64">
        <v>695</v>
      </c>
      <c r="G64">
        <v>695</v>
      </c>
      <c r="H64">
        <v>3.3993301668743481</v>
      </c>
      <c r="I64">
        <v>204.45204375044449</v>
      </c>
      <c r="J64">
        <v>204.45204375044449</v>
      </c>
      <c r="K64" t="s">
        <v>238</v>
      </c>
      <c r="L64">
        <v>0.86762589928057499</v>
      </c>
      <c r="M64">
        <v>2.0143884892086301E-2</v>
      </c>
      <c r="N64">
        <v>0.246043165467625</v>
      </c>
      <c r="O64">
        <v>0.56258992805755303</v>
      </c>
      <c r="P64">
        <v>0</v>
      </c>
      <c r="Q64">
        <v>6.1870503597122303E-2</v>
      </c>
      <c r="R64">
        <v>0.10935251798561101</v>
      </c>
      <c r="S64">
        <v>2</v>
      </c>
      <c r="T64">
        <v>22.9224520000677</v>
      </c>
      <c r="U64">
        <v>6.7432261283241806</v>
      </c>
      <c r="V64">
        <v>0.30671481096428571</v>
      </c>
      <c r="W64">
        <v>0</v>
      </c>
      <c r="X64">
        <v>6</v>
      </c>
      <c r="Y64">
        <v>0</v>
      </c>
      <c r="Z64">
        <v>30</v>
      </c>
      <c r="AA64">
        <v>0</v>
      </c>
      <c r="AB64">
        <v>6</v>
      </c>
      <c r="AC64">
        <v>0</v>
      </c>
      <c r="AD64">
        <v>34</v>
      </c>
      <c r="AE64">
        <v>46.999725383672882</v>
      </c>
      <c r="AF64">
        <v>13.826172532951892</v>
      </c>
      <c r="AJ64">
        <v>6.134296219285714</v>
      </c>
      <c r="AK64">
        <v>17.352517985611499</v>
      </c>
      <c r="AL64">
        <v>2.3929676032172269</v>
      </c>
      <c r="AM64">
        <v>2.3043478260869565</v>
      </c>
      <c r="AN64">
        <v>0.967741935483871</v>
      </c>
      <c r="AO64">
        <v>1.3079701140643643</v>
      </c>
      <c r="AP64">
        <v>1.652547735813362</v>
      </c>
      <c r="AQ64">
        <v>3.333333333333333</v>
      </c>
      <c r="AR64">
        <v>35.44572275289633</v>
      </c>
    </row>
    <row r="65" spans="1:44" x14ac:dyDescent="0.25">
      <c r="A65" t="s">
        <v>435</v>
      </c>
      <c r="B65" t="s">
        <v>147</v>
      </c>
      <c r="C65" t="s">
        <v>434</v>
      </c>
      <c r="D65" t="s">
        <v>24</v>
      </c>
      <c r="E65" t="s">
        <v>835</v>
      </c>
      <c r="F65">
        <v>804</v>
      </c>
      <c r="G65">
        <v>1298</v>
      </c>
      <c r="H65">
        <v>4.6721183978635761</v>
      </c>
      <c r="I65">
        <v>172.08468012446897</v>
      </c>
      <c r="J65">
        <v>277.81830199199095</v>
      </c>
      <c r="K65" t="s">
        <v>791</v>
      </c>
      <c r="L65">
        <v>0.33955223880597002</v>
      </c>
      <c r="M65">
        <v>7.4626865671641701E-2</v>
      </c>
      <c r="N65">
        <v>0.201492537313432</v>
      </c>
      <c r="O65">
        <v>0.25497512437810899</v>
      </c>
      <c r="P65">
        <v>4.97512437810945E-3</v>
      </c>
      <c r="Q65">
        <v>0.111940298507462</v>
      </c>
      <c r="R65">
        <v>0.35199004975124298</v>
      </c>
      <c r="S65">
        <v>3</v>
      </c>
      <c r="T65">
        <v>35.918151752289972</v>
      </c>
      <c r="U65">
        <v>7.6877657399937247</v>
      </c>
      <c r="V65">
        <v>0.66211249790461446</v>
      </c>
      <c r="W65">
        <v>0</v>
      </c>
      <c r="X65">
        <v>5</v>
      </c>
      <c r="Y65">
        <v>0</v>
      </c>
      <c r="Z65">
        <v>33</v>
      </c>
      <c r="AA65">
        <v>0</v>
      </c>
      <c r="AB65">
        <v>11</v>
      </c>
      <c r="AC65">
        <v>0</v>
      </c>
      <c r="AD65">
        <v>45</v>
      </c>
      <c r="AE65">
        <v>85.279412456302609</v>
      </c>
      <c r="AF65">
        <v>18.252836335504341</v>
      </c>
      <c r="AJ65">
        <v>13.242249958092289</v>
      </c>
      <c r="AK65">
        <v>6.7910447761194002</v>
      </c>
      <c r="AL65">
        <v>2.7281562277224403</v>
      </c>
      <c r="AM65">
        <v>2.2681159420289854</v>
      </c>
      <c r="AN65">
        <v>1.774193548387097</v>
      </c>
      <c r="AO65">
        <v>1.4391141414928614</v>
      </c>
      <c r="AP65">
        <v>2.1816365510064704</v>
      </c>
      <c r="AQ65">
        <v>5</v>
      </c>
      <c r="AR65">
        <v>35.424511144849546</v>
      </c>
    </row>
    <row r="66" spans="1:44" x14ac:dyDescent="0.25">
      <c r="A66" t="s">
        <v>158</v>
      </c>
      <c r="B66" t="s">
        <v>21</v>
      </c>
      <c r="C66" t="s">
        <v>157</v>
      </c>
      <c r="D66" t="s">
        <v>101</v>
      </c>
      <c r="E66" t="s">
        <v>837</v>
      </c>
      <c r="F66">
        <v>727</v>
      </c>
      <c r="G66">
        <v>727</v>
      </c>
      <c r="H66">
        <v>3.490283972868748</v>
      </c>
      <c r="I66">
        <v>208.29250732927076</v>
      </c>
      <c r="J66">
        <v>208.29250732927076</v>
      </c>
      <c r="K66" t="s">
        <v>156</v>
      </c>
      <c r="L66">
        <v>0.89546079779917398</v>
      </c>
      <c r="M66">
        <v>6.8775790921595499E-3</v>
      </c>
      <c r="N66">
        <v>0.34800550206327302</v>
      </c>
      <c r="O66">
        <v>0.41815680880330103</v>
      </c>
      <c r="P66">
        <v>0</v>
      </c>
      <c r="Q66">
        <v>6.1898211829436001E-2</v>
      </c>
      <c r="R66">
        <v>0.16506189821182901</v>
      </c>
      <c r="S66">
        <v>1</v>
      </c>
      <c r="T66">
        <v>30.061258621617931</v>
      </c>
      <c r="U66">
        <v>8.6128403463142469</v>
      </c>
      <c r="V66">
        <v>0.29805028926847132</v>
      </c>
      <c r="W66">
        <v>0</v>
      </c>
      <c r="X66">
        <v>6</v>
      </c>
      <c r="Y66">
        <v>0</v>
      </c>
      <c r="Z66">
        <v>15</v>
      </c>
      <c r="AA66">
        <v>0</v>
      </c>
      <c r="AB66">
        <v>14</v>
      </c>
      <c r="AC66">
        <v>0</v>
      </c>
      <c r="AD66">
        <v>29</v>
      </c>
      <c r="AE66">
        <v>38.028477182337539</v>
      </c>
      <c r="AF66">
        <v>10.895525257528265</v>
      </c>
      <c r="AH66" t="s">
        <v>159</v>
      </c>
      <c r="AI66" t="s">
        <v>160</v>
      </c>
      <c r="AJ66">
        <v>5.9610057853694265</v>
      </c>
      <c r="AK66">
        <v>17.90921595598348</v>
      </c>
      <c r="AL66">
        <v>3.0564373088188681</v>
      </c>
      <c r="AM66">
        <v>1.652173913043478</v>
      </c>
      <c r="AN66">
        <v>2.2580645161290325</v>
      </c>
      <c r="AO66">
        <v>1.332539257483585</v>
      </c>
      <c r="AP66">
        <v>1.3022675329642714</v>
      </c>
      <c r="AQ66">
        <v>1.6666666666666665</v>
      </c>
      <c r="AR66">
        <v>35.138370936458806</v>
      </c>
    </row>
    <row r="67" spans="1:44" x14ac:dyDescent="0.25">
      <c r="A67" t="s">
        <v>757</v>
      </c>
      <c r="B67" t="s">
        <v>669</v>
      </c>
      <c r="C67" t="s">
        <v>756</v>
      </c>
      <c r="D67" t="s">
        <v>67</v>
      </c>
      <c r="E67" t="s">
        <v>837</v>
      </c>
      <c r="F67">
        <v>1599</v>
      </c>
      <c r="G67">
        <v>1599</v>
      </c>
      <c r="H67">
        <v>21.64643671976647</v>
      </c>
      <c r="I67">
        <v>73.868970708692729</v>
      </c>
      <c r="J67">
        <v>73.868970708692729</v>
      </c>
      <c r="K67" t="s">
        <v>67</v>
      </c>
      <c r="L67">
        <v>0.66103814884302603</v>
      </c>
      <c r="M67">
        <v>2.8142589118198801E-2</v>
      </c>
      <c r="N67">
        <v>0.219512195121951</v>
      </c>
      <c r="O67">
        <v>0.386491557223264</v>
      </c>
      <c r="P67">
        <v>3.1269543464665399E-3</v>
      </c>
      <c r="Q67">
        <v>7.0669168230143797E-2</v>
      </c>
      <c r="R67">
        <v>0.29205753595997402</v>
      </c>
      <c r="S67">
        <v>1</v>
      </c>
      <c r="T67">
        <v>60.557371758315853</v>
      </c>
      <c r="U67">
        <v>2.7975676801816447</v>
      </c>
      <c r="V67">
        <v>0.22418241122182189</v>
      </c>
      <c r="W67">
        <v>0</v>
      </c>
      <c r="X67">
        <v>10</v>
      </c>
      <c r="Y67">
        <v>2</v>
      </c>
      <c r="Z67">
        <v>54</v>
      </c>
      <c r="AA67">
        <v>0</v>
      </c>
      <c r="AB67">
        <v>43</v>
      </c>
      <c r="AC67">
        <v>0</v>
      </c>
      <c r="AD67">
        <v>123</v>
      </c>
      <c r="AE67">
        <v>140.3328987728199</v>
      </c>
      <c r="AF67">
        <v>6.4829560906287522</v>
      </c>
      <c r="AJ67">
        <v>4.483648224436438</v>
      </c>
      <c r="AK67">
        <v>13.22076297686052</v>
      </c>
      <c r="AL67">
        <v>0.99277240583150295</v>
      </c>
      <c r="AM67">
        <v>6.5144927536231876</v>
      </c>
      <c r="AN67">
        <v>6.935483870967742</v>
      </c>
      <c r="AO67">
        <v>0.47257246379791185</v>
      </c>
      <c r="AP67">
        <v>0.77486335306555565</v>
      </c>
      <c r="AQ67">
        <v>1.6666666666666665</v>
      </c>
      <c r="AR67">
        <v>35.061262715249519</v>
      </c>
    </row>
    <row r="68" spans="1:44" x14ac:dyDescent="0.25">
      <c r="A68" t="s">
        <v>655</v>
      </c>
      <c r="B68" t="s">
        <v>541</v>
      </c>
      <c r="C68" t="s">
        <v>654</v>
      </c>
      <c r="D68" t="s">
        <v>24</v>
      </c>
      <c r="E68" t="s">
        <v>835</v>
      </c>
      <c r="F68">
        <v>567</v>
      </c>
      <c r="G68">
        <v>567</v>
      </c>
      <c r="H68">
        <v>4.5514656218343861</v>
      </c>
      <c r="I68">
        <v>124.57525709520374</v>
      </c>
      <c r="J68">
        <v>124.57525709520374</v>
      </c>
      <c r="K68" t="s">
        <v>653</v>
      </c>
      <c r="L68">
        <v>0.86772486772486701</v>
      </c>
      <c r="M68">
        <v>1.05820105820105E-2</v>
      </c>
      <c r="N68">
        <v>0.58201058201058198</v>
      </c>
      <c r="O68">
        <v>0.296296296296296</v>
      </c>
      <c r="P68">
        <v>1.76366843033509E-3</v>
      </c>
      <c r="Q68">
        <v>2.6455026455026402E-2</v>
      </c>
      <c r="R68">
        <v>8.2892416225749499E-2</v>
      </c>
      <c r="S68">
        <v>2</v>
      </c>
      <c r="T68">
        <v>18.772431530980992</v>
      </c>
      <c r="U68">
        <v>4.1244805719119331</v>
      </c>
      <c r="V68">
        <v>0.4397056076884634</v>
      </c>
      <c r="W68">
        <v>0</v>
      </c>
      <c r="X68">
        <v>2</v>
      </c>
      <c r="Y68">
        <v>0</v>
      </c>
      <c r="Z68">
        <v>20</v>
      </c>
      <c r="AA68">
        <v>0</v>
      </c>
      <c r="AB68">
        <v>6</v>
      </c>
      <c r="AC68">
        <v>0</v>
      </c>
      <c r="AD68">
        <v>23</v>
      </c>
      <c r="AE68">
        <v>35.136118316001159</v>
      </c>
      <c r="AF68">
        <v>7.7197371649794384</v>
      </c>
      <c r="AG68" t="s">
        <v>72</v>
      </c>
      <c r="AJ68">
        <v>8.7941121537692677</v>
      </c>
      <c r="AK68">
        <v>17.35449735449734</v>
      </c>
      <c r="AL68">
        <v>1.4636537765250557</v>
      </c>
      <c r="AM68">
        <v>1.2028985507246377</v>
      </c>
      <c r="AN68">
        <v>0.967741935483871</v>
      </c>
      <c r="AO68">
        <v>0.79696299554382377</v>
      </c>
      <c r="AP68">
        <v>0.92268732671003051</v>
      </c>
      <c r="AQ68">
        <v>3.333333333333333</v>
      </c>
      <c r="AR68">
        <v>34.835887426587362</v>
      </c>
    </row>
    <row r="69" spans="1:44" x14ac:dyDescent="0.25">
      <c r="A69" t="s">
        <v>76</v>
      </c>
      <c r="B69" t="s">
        <v>21</v>
      </c>
      <c r="C69" t="s">
        <v>74</v>
      </c>
      <c r="D69" t="s">
        <v>75</v>
      </c>
      <c r="E69" t="s">
        <v>837</v>
      </c>
      <c r="F69">
        <v>651</v>
      </c>
      <c r="G69">
        <v>651</v>
      </c>
      <c r="H69">
        <v>3.5007493495754218</v>
      </c>
      <c r="I69">
        <v>185.96018594674726</v>
      </c>
      <c r="J69">
        <v>185.96018594674726</v>
      </c>
      <c r="K69" t="s">
        <v>73</v>
      </c>
      <c r="L69">
        <v>0.89554531490015299</v>
      </c>
      <c r="M69">
        <v>1.22887864823348E-2</v>
      </c>
      <c r="N69">
        <v>5.0691244239631297E-2</v>
      </c>
      <c r="O69">
        <v>0.82949308755760298</v>
      </c>
      <c r="P69">
        <v>3.07219662058371E-3</v>
      </c>
      <c r="Q69">
        <v>1.6897081413210401E-2</v>
      </c>
      <c r="R69">
        <v>8.7557603686635899E-2</v>
      </c>
      <c r="S69">
        <v>2</v>
      </c>
      <c r="T69">
        <v>9.5168216113476589</v>
      </c>
      <c r="U69">
        <v>2.7185098563260115</v>
      </c>
      <c r="V69">
        <v>0.44511853398227669</v>
      </c>
      <c r="W69">
        <v>0</v>
      </c>
      <c r="X69">
        <v>1</v>
      </c>
      <c r="Y69">
        <v>0</v>
      </c>
      <c r="Z69">
        <v>10</v>
      </c>
      <c r="AA69">
        <v>0</v>
      </c>
      <c r="AB69">
        <v>4</v>
      </c>
      <c r="AC69">
        <v>0</v>
      </c>
      <c r="AD69">
        <v>20</v>
      </c>
      <c r="AE69">
        <v>33.9506878578295</v>
      </c>
      <c r="AF69">
        <v>9.6981201644576789</v>
      </c>
      <c r="AH69" t="s">
        <v>77</v>
      </c>
      <c r="AI69" t="s">
        <v>78</v>
      </c>
      <c r="AJ69">
        <v>8.902370679645534</v>
      </c>
      <c r="AK69">
        <v>17.910906298003059</v>
      </c>
      <c r="AL69">
        <v>0.96471716822457432</v>
      </c>
      <c r="AM69">
        <v>0.60144927536231885</v>
      </c>
      <c r="AN69">
        <v>0.64516129032258074</v>
      </c>
      <c r="AO69">
        <v>1.1896695242679307</v>
      </c>
      <c r="AP69">
        <v>1.1591499007570074</v>
      </c>
      <c r="AQ69">
        <v>3.333333333333333</v>
      </c>
      <c r="AR69">
        <v>34.70675746991634</v>
      </c>
    </row>
    <row r="70" spans="1:44" x14ac:dyDescent="0.25">
      <c r="A70" t="s">
        <v>466</v>
      </c>
      <c r="B70" t="s">
        <v>147</v>
      </c>
      <c r="C70" t="s">
        <v>465</v>
      </c>
      <c r="D70" t="s">
        <v>24</v>
      </c>
      <c r="E70" t="s">
        <v>835</v>
      </c>
      <c r="F70">
        <v>774</v>
      </c>
      <c r="G70">
        <v>1266</v>
      </c>
      <c r="H70">
        <v>2.32423239451595</v>
      </c>
      <c r="I70">
        <v>333.01317106940809</v>
      </c>
      <c r="J70">
        <v>544.69596198174497</v>
      </c>
      <c r="K70" t="s">
        <v>785</v>
      </c>
      <c r="L70">
        <v>0.42248062015503801</v>
      </c>
      <c r="M70">
        <v>6.4599483204134302E-3</v>
      </c>
      <c r="N70">
        <v>0.31266149870801002</v>
      </c>
      <c r="O70">
        <v>0.27777777777777701</v>
      </c>
      <c r="P70">
        <v>3.8759689922480598E-3</v>
      </c>
      <c r="Q70">
        <v>7.8811369509043896E-2</v>
      </c>
      <c r="R70">
        <v>0.32041343669250599</v>
      </c>
      <c r="S70">
        <v>2</v>
      </c>
      <c r="T70">
        <v>15.17028395473281</v>
      </c>
      <c r="U70">
        <v>6.5270082245335059</v>
      </c>
      <c r="V70">
        <v>0.43508376847331243</v>
      </c>
      <c r="W70">
        <v>0</v>
      </c>
      <c r="X70">
        <v>5</v>
      </c>
      <c r="Y70">
        <v>0</v>
      </c>
      <c r="Z70">
        <v>26</v>
      </c>
      <c r="AA70">
        <v>0</v>
      </c>
      <c r="AB70">
        <v>12</v>
      </c>
      <c r="AC70">
        <v>0</v>
      </c>
      <c r="AD70">
        <v>35</v>
      </c>
      <c r="AE70">
        <v>97.229379208936734</v>
      </c>
      <c r="AF70">
        <v>41.832899084596896</v>
      </c>
      <c r="AJ70">
        <v>8.7016753694662476</v>
      </c>
      <c r="AK70">
        <v>8.44961240310076</v>
      </c>
      <c r="AL70">
        <v>2.3162383894610201</v>
      </c>
      <c r="AM70">
        <v>1.9637681159420288</v>
      </c>
      <c r="AN70">
        <v>1.935483870967742</v>
      </c>
      <c r="AO70">
        <v>2.8075466838412448</v>
      </c>
      <c r="AP70">
        <v>5</v>
      </c>
      <c r="AQ70">
        <v>3.333333333333333</v>
      </c>
      <c r="AR70">
        <v>34.507658166112378</v>
      </c>
    </row>
    <row r="71" spans="1:44" x14ac:dyDescent="0.25">
      <c r="A71" t="s">
        <v>87</v>
      </c>
      <c r="B71" t="s">
        <v>21</v>
      </c>
      <c r="C71" t="s">
        <v>86</v>
      </c>
      <c r="D71" t="s">
        <v>75</v>
      </c>
      <c r="E71" t="s">
        <v>837</v>
      </c>
      <c r="F71">
        <v>356</v>
      </c>
      <c r="G71">
        <v>356</v>
      </c>
      <c r="H71">
        <v>2.3344019537144689</v>
      </c>
      <c r="I71">
        <v>152.50158587022153</v>
      </c>
      <c r="J71">
        <v>152.50158587022153</v>
      </c>
      <c r="K71" t="s">
        <v>85</v>
      </c>
      <c r="L71">
        <v>0.87921348314606695</v>
      </c>
      <c r="M71">
        <v>0</v>
      </c>
      <c r="N71">
        <v>0.275280898876404</v>
      </c>
      <c r="O71">
        <v>0.51966292134831404</v>
      </c>
      <c r="P71">
        <v>0</v>
      </c>
      <c r="Q71">
        <v>3.9325842696629199E-2</v>
      </c>
      <c r="R71">
        <v>0.16573033707865101</v>
      </c>
      <c r="S71">
        <v>1</v>
      </c>
      <c r="T71">
        <v>0</v>
      </c>
      <c r="U71">
        <v>0</v>
      </c>
      <c r="V71">
        <v>0.62552957312567758</v>
      </c>
      <c r="W71">
        <v>0</v>
      </c>
      <c r="X71">
        <v>2</v>
      </c>
      <c r="Y71">
        <v>0</v>
      </c>
      <c r="Z71">
        <v>3</v>
      </c>
      <c r="AA71">
        <v>0</v>
      </c>
      <c r="AB71">
        <v>2</v>
      </c>
      <c r="AC71">
        <v>0</v>
      </c>
      <c r="AD71">
        <v>8</v>
      </c>
      <c r="AE71">
        <v>12.720586542824609</v>
      </c>
      <c r="AF71">
        <v>5.4491843285959316</v>
      </c>
      <c r="AJ71">
        <v>12.510591462513553</v>
      </c>
      <c r="AK71">
        <v>17.58426966292134</v>
      </c>
      <c r="AL71">
        <v>0</v>
      </c>
      <c r="AM71">
        <v>0.46376811594202899</v>
      </c>
      <c r="AN71">
        <v>0.32258064516129037</v>
      </c>
      <c r="AO71">
        <v>0.97562006721312833</v>
      </c>
      <c r="AP71">
        <v>0.65130369252872922</v>
      </c>
      <c r="AQ71">
        <v>1.6666666666666665</v>
      </c>
      <c r="AR71">
        <v>34.174800312946736</v>
      </c>
    </row>
    <row r="72" spans="1:44" x14ac:dyDescent="0.25">
      <c r="A72" t="s">
        <v>121</v>
      </c>
      <c r="B72" t="s">
        <v>21</v>
      </c>
      <c r="C72" t="s">
        <v>120</v>
      </c>
      <c r="D72" t="s">
        <v>24</v>
      </c>
      <c r="E72" t="s">
        <v>837</v>
      </c>
      <c r="F72">
        <v>442</v>
      </c>
      <c r="G72">
        <v>442</v>
      </c>
      <c r="H72">
        <v>0.83613939443593732</v>
      </c>
      <c r="I72">
        <v>528.61999200285834</v>
      </c>
      <c r="J72">
        <v>528.61999200285834</v>
      </c>
      <c r="K72" t="s">
        <v>119</v>
      </c>
      <c r="L72">
        <v>0.84615384615384603</v>
      </c>
      <c r="M72">
        <v>1.5837104072398099E-2</v>
      </c>
      <c r="N72">
        <v>0.203619909502262</v>
      </c>
      <c r="O72">
        <v>0.69909502262443401</v>
      </c>
      <c r="P72">
        <v>0</v>
      </c>
      <c r="Q72">
        <v>1.5837104072398099E-2</v>
      </c>
      <c r="R72">
        <v>6.5610859728506707E-2</v>
      </c>
      <c r="S72">
        <v>2</v>
      </c>
      <c r="T72">
        <v>0</v>
      </c>
      <c r="U72">
        <v>0</v>
      </c>
      <c r="V72">
        <v>0.43280083479113313</v>
      </c>
      <c r="W72">
        <v>0</v>
      </c>
      <c r="X72">
        <v>0</v>
      </c>
      <c r="Y72">
        <v>0</v>
      </c>
      <c r="Z72">
        <v>2</v>
      </c>
      <c r="AA72">
        <v>0</v>
      </c>
      <c r="AB72">
        <v>1</v>
      </c>
      <c r="AC72">
        <v>0</v>
      </c>
      <c r="AD72">
        <v>10</v>
      </c>
      <c r="AE72">
        <v>10.237521067192359</v>
      </c>
      <c r="AF72">
        <v>12.243797069385337</v>
      </c>
      <c r="AJ72">
        <v>8.6560166958226628</v>
      </c>
      <c r="AK72">
        <v>16.92307692307692</v>
      </c>
      <c r="AL72">
        <v>0</v>
      </c>
      <c r="AM72">
        <v>8.6956521739130432E-2</v>
      </c>
      <c r="AN72">
        <v>0.16129032258064518</v>
      </c>
      <c r="AO72">
        <v>3.3818157967676408</v>
      </c>
      <c r="AP72">
        <v>1.4634172310918767</v>
      </c>
      <c r="AQ72">
        <v>3.333333333333333</v>
      </c>
      <c r="AR72">
        <v>34.005906824412207</v>
      </c>
    </row>
    <row r="73" spans="1:44" x14ac:dyDescent="0.25">
      <c r="A73" t="s">
        <v>400</v>
      </c>
      <c r="B73" t="s">
        <v>21</v>
      </c>
      <c r="C73" t="s">
        <v>399</v>
      </c>
      <c r="D73" t="s">
        <v>24</v>
      </c>
      <c r="E73" t="s">
        <v>835</v>
      </c>
      <c r="F73">
        <v>520</v>
      </c>
      <c r="G73">
        <v>520</v>
      </c>
      <c r="H73">
        <v>2.3747925503122809</v>
      </c>
      <c r="I73">
        <v>218.96649453933185</v>
      </c>
      <c r="J73">
        <v>218.96649453933185</v>
      </c>
      <c r="K73" t="s">
        <v>398</v>
      </c>
      <c r="L73">
        <v>0.81923076923076898</v>
      </c>
      <c r="M73">
        <v>1.1538461538461499E-2</v>
      </c>
      <c r="N73">
        <v>0.10384615384615301</v>
      </c>
      <c r="O73">
        <v>0.71153846153846101</v>
      </c>
      <c r="P73">
        <v>1.9230769230769199E-3</v>
      </c>
      <c r="Q73">
        <v>4.8076923076923003E-2</v>
      </c>
      <c r="R73">
        <v>0.123076923076923</v>
      </c>
      <c r="S73">
        <v>1</v>
      </c>
      <c r="T73">
        <v>15.050317914448801</v>
      </c>
      <c r="U73">
        <v>6.3375295296718495</v>
      </c>
      <c r="V73">
        <v>0.45058396854532479</v>
      </c>
      <c r="W73">
        <v>0</v>
      </c>
      <c r="X73">
        <v>3</v>
      </c>
      <c r="Y73">
        <v>0</v>
      </c>
      <c r="Z73">
        <v>20</v>
      </c>
      <c r="AA73">
        <v>0</v>
      </c>
      <c r="AB73">
        <v>1</v>
      </c>
      <c r="AC73">
        <v>0</v>
      </c>
      <c r="AD73">
        <v>18</v>
      </c>
      <c r="AE73">
        <v>34.367613836523361</v>
      </c>
      <c r="AF73">
        <v>14.471838322047997</v>
      </c>
      <c r="AJ73">
        <v>9.0116793709064957</v>
      </c>
      <c r="AK73">
        <v>16.38461538461538</v>
      </c>
      <c r="AL73">
        <v>2.2489981146021805</v>
      </c>
      <c r="AM73">
        <v>1.3695652173913042</v>
      </c>
      <c r="AN73">
        <v>0.16129032258064518</v>
      </c>
      <c r="AO73">
        <v>1.4008254727375951</v>
      </c>
      <c r="AP73">
        <v>1.7297197467455236</v>
      </c>
      <c r="AQ73">
        <v>1.6666666666666665</v>
      </c>
      <c r="AR73">
        <v>33.973360296245787</v>
      </c>
    </row>
    <row r="74" spans="1:44" x14ac:dyDescent="0.25">
      <c r="A74" t="s">
        <v>746</v>
      </c>
      <c r="B74" t="s">
        <v>669</v>
      </c>
      <c r="C74" t="s">
        <v>745</v>
      </c>
      <c r="D74" t="s">
        <v>24</v>
      </c>
      <c r="E74" t="s">
        <v>837</v>
      </c>
      <c r="F74">
        <v>2082</v>
      </c>
      <c r="G74">
        <v>3585</v>
      </c>
      <c r="H74">
        <v>17.631537851983239</v>
      </c>
      <c r="I74">
        <v>118.0838573174042</v>
      </c>
      <c r="J74">
        <v>203.32883212434871</v>
      </c>
      <c r="K74" t="s">
        <v>801</v>
      </c>
      <c r="L74">
        <v>0.69452449567723296</v>
      </c>
      <c r="M74">
        <v>3.8904899135446598E-2</v>
      </c>
      <c r="N74">
        <v>0.50192122958693497</v>
      </c>
      <c r="O74">
        <v>0.28001921229586901</v>
      </c>
      <c r="P74">
        <v>1.4409221902017199E-3</v>
      </c>
      <c r="Q74">
        <v>5.4274735830931703E-2</v>
      </c>
      <c r="R74">
        <v>0.123439000960614</v>
      </c>
      <c r="S74">
        <v>1</v>
      </c>
      <c r="T74">
        <v>43.983153034232373</v>
      </c>
      <c r="U74">
        <v>2.4945727028164497</v>
      </c>
      <c r="V74">
        <v>0.11899118172248641</v>
      </c>
      <c r="W74">
        <v>2</v>
      </c>
      <c r="X74">
        <v>12</v>
      </c>
      <c r="Y74">
        <v>0</v>
      </c>
      <c r="Z74">
        <v>50</v>
      </c>
      <c r="AA74">
        <v>0</v>
      </c>
      <c r="AB74">
        <v>23</v>
      </c>
      <c r="AC74">
        <v>0</v>
      </c>
      <c r="AD74">
        <v>77</v>
      </c>
      <c r="AE74">
        <v>123.83549233370179</v>
      </c>
      <c r="AF74">
        <v>7.0235219056500204</v>
      </c>
      <c r="AJ74">
        <v>2.3798236344497283</v>
      </c>
      <c r="AK74">
        <v>13.890489913544659</v>
      </c>
      <c r="AL74">
        <v>0.88524862552597161</v>
      </c>
      <c r="AM74">
        <v>9.1739130434782599</v>
      </c>
      <c r="AN74">
        <v>3.709677419354839</v>
      </c>
      <c r="AO74">
        <v>1.0281095369826787</v>
      </c>
      <c r="AP74">
        <v>0.8394734837103508</v>
      </c>
      <c r="AQ74">
        <v>1.6666666666666665</v>
      </c>
      <c r="AR74">
        <v>33.573402323713154</v>
      </c>
    </row>
    <row r="75" spans="1:44" x14ac:dyDescent="0.25">
      <c r="A75" t="s">
        <v>437</v>
      </c>
      <c r="B75" t="s">
        <v>21</v>
      </c>
      <c r="C75" t="s">
        <v>436</v>
      </c>
      <c r="D75" t="s">
        <v>43</v>
      </c>
      <c r="E75" t="s">
        <v>837</v>
      </c>
      <c r="F75">
        <v>735</v>
      </c>
      <c r="G75">
        <v>735</v>
      </c>
      <c r="H75">
        <v>28.635444303236071</v>
      </c>
      <c r="I75">
        <v>25.667490687998097</v>
      </c>
      <c r="J75">
        <v>25.667490687998097</v>
      </c>
      <c r="K75" t="s">
        <v>43</v>
      </c>
      <c r="L75">
        <v>0.85442176870748299</v>
      </c>
      <c r="M75">
        <v>5.4421768707482903E-3</v>
      </c>
      <c r="N75">
        <v>0.163265306122448</v>
      </c>
      <c r="O75">
        <v>0.66938775510203996</v>
      </c>
      <c r="P75">
        <v>0</v>
      </c>
      <c r="Q75">
        <v>2.58503401360544E-2</v>
      </c>
      <c r="R75">
        <v>0.136054421768707</v>
      </c>
      <c r="S75">
        <v>2</v>
      </c>
      <c r="T75">
        <v>14.51005565400091</v>
      </c>
      <c r="U75">
        <v>0.50671662364816661</v>
      </c>
      <c r="V75">
        <v>0.36668367541220848</v>
      </c>
      <c r="W75">
        <v>0</v>
      </c>
      <c r="X75">
        <v>10</v>
      </c>
      <c r="Y75">
        <v>0</v>
      </c>
      <c r="Z75">
        <v>20</v>
      </c>
      <c r="AA75">
        <v>0</v>
      </c>
      <c r="AB75">
        <v>11</v>
      </c>
      <c r="AC75">
        <v>0</v>
      </c>
      <c r="AD75">
        <v>42</v>
      </c>
      <c r="AE75">
        <v>70.324899540747282</v>
      </c>
      <c r="AF75">
        <v>2.4558689851653503</v>
      </c>
      <c r="AJ75">
        <v>7.3336735082441695</v>
      </c>
      <c r="AK75">
        <v>17.088435374149661</v>
      </c>
      <c r="AL75">
        <v>0.17981844911124492</v>
      </c>
      <c r="AM75">
        <v>2.5362318840579712</v>
      </c>
      <c r="AN75">
        <v>1.774193548387097</v>
      </c>
      <c r="AO75">
        <v>0.16420628577284102</v>
      </c>
      <c r="AP75">
        <v>0.29353320459561633</v>
      </c>
      <c r="AQ75">
        <v>3.333333333333333</v>
      </c>
      <c r="AR75">
        <v>32.703425587651935</v>
      </c>
    </row>
    <row r="76" spans="1:44" x14ac:dyDescent="0.25">
      <c r="A76" t="s">
        <v>258</v>
      </c>
      <c r="B76" t="s">
        <v>21</v>
      </c>
      <c r="C76" t="s">
        <v>257</v>
      </c>
      <c r="D76" t="s">
        <v>24</v>
      </c>
      <c r="E76" t="s">
        <v>837</v>
      </c>
      <c r="F76">
        <v>574</v>
      </c>
      <c r="G76">
        <v>574</v>
      </c>
      <c r="H76">
        <v>4.2799723118997832</v>
      </c>
      <c r="I76">
        <v>134.11301713426607</v>
      </c>
      <c r="J76">
        <v>134.11301713426607</v>
      </c>
      <c r="K76" t="s">
        <v>256</v>
      </c>
      <c r="L76">
        <v>0.82926829268292601</v>
      </c>
      <c r="M76">
        <v>2.2648083623693301E-2</v>
      </c>
      <c r="N76">
        <v>0.46689895470383203</v>
      </c>
      <c r="O76">
        <v>0.36236933797909399</v>
      </c>
      <c r="P76">
        <v>1.74216027874564E-3</v>
      </c>
      <c r="Q76">
        <v>6.6202090592334395E-2</v>
      </c>
      <c r="R76">
        <v>8.0139372822299604E-2</v>
      </c>
      <c r="S76">
        <v>2</v>
      </c>
      <c r="T76">
        <v>32.187279890268478</v>
      </c>
      <c r="U76">
        <v>7.5204411488309999</v>
      </c>
      <c r="V76">
        <v>8.8461592830476152E-2</v>
      </c>
      <c r="W76">
        <v>0</v>
      </c>
      <c r="X76">
        <v>5</v>
      </c>
      <c r="Y76">
        <v>0</v>
      </c>
      <c r="Z76">
        <v>15</v>
      </c>
      <c r="AA76">
        <v>0</v>
      </c>
      <c r="AB76">
        <v>21</v>
      </c>
      <c r="AC76">
        <v>0</v>
      </c>
      <c r="AD76">
        <v>74</v>
      </c>
      <c r="AE76">
        <v>89.573921473491851</v>
      </c>
      <c r="AF76">
        <v>20.928621716651246</v>
      </c>
      <c r="AH76" t="s">
        <v>259</v>
      </c>
      <c r="AI76" t="s">
        <v>260</v>
      </c>
      <c r="AJ76">
        <v>1.7692318566095231</v>
      </c>
      <c r="AK76">
        <v>16.585365853658519</v>
      </c>
      <c r="AL76">
        <v>2.668777776183922</v>
      </c>
      <c r="AM76">
        <v>1.4855072463768115</v>
      </c>
      <c r="AN76">
        <v>3.3870967741935485</v>
      </c>
      <c r="AO76">
        <v>0.85798026324811771</v>
      </c>
      <c r="AP76">
        <v>2.5014548566581754</v>
      </c>
      <c r="AQ76">
        <v>3.333333333333333</v>
      </c>
      <c r="AR76">
        <v>32.588747960261948</v>
      </c>
    </row>
    <row r="77" spans="1:44" x14ac:dyDescent="0.25">
      <c r="A77" t="s">
        <v>409</v>
      </c>
      <c r="B77" t="s">
        <v>21</v>
      </c>
      <c r="C77" t="s">
        <v>408</v>
      </c>
      <c r="D77" t="s">
        <v>24</v>
      </c>
      <c r="E77" t="s">
        <v>837</v>
      </c>
      <c r="F77">
        <v>426</v>
      </c>
      <c r="G77">
        <v>1351</v>
      </c>
      <c r="H77">
        <v>3.740733086832376</v>
      </c>
      <c r="I77">
        <v>113.88142113094028</v>
      </c>
      <c r="J77">
        <v>361.15915480727773</v>
      </c>
      <c r="K77" t="s">
        <v>789</v>
      </c>
      <c r="L77">
        <v>0.80516431924882603</v>
      </c>
      <c r="M77">
        <v>2.3474178403755801E-2</v>
      </c>
      <c r="N77">
        <v>0.36854460093896702</v>
      </c>
      <c r="O77">
        <v>0.42723004694835598</v>
      </c>
      <c r="P77">
        <v>0</v>
      </c>
      <c r="Q77">
        <v>7.7464788732394305E-2</v>
      </c>
      <c r="R77">
        <v>0.10328638497652499</v>
      </c>
      <c r="S77">
        <v>2</v>
      </c>
      <c r="T77">
        <v>24.667695723804751</v>
      </c>
      <c r="U77">
        <v>6.5943479930809943</v>
      </c>
      <c r="V77">
        <v>0.20218801161610081</v>
      </c>
      <c r="W77">
        <v>0</v>
      </c>
      <c r="X77">
        <v>5</v>
      </c>
      <c r="Y77">
        <v>1</v>
      </c>
      <c r="Z77">
        <v>22</v>
      </c>
      <c r="AA77">
        <v>0</v>
      </c>
      <c r="AB77">
        <v>6</v>
      </c>
      <c r="AC77">
        <v>0</v>
      </c>
      <c r="AD77">
        <v>12</v>
      </c>
      <c r="AE77">
        <v>33.723127389745933</v>
      </c>
      <c r="AF77">
        <v>9.0151119063943739</v>
      </c>
      <c r="AH77" t="s">
        <v>213</v>
      </c>
      <c r="AI77" t="s">
        <v>35</v>
      </c>
      <c r="AJ77">
        <v>4.0437602323220165</v>
      </c>
      <c r="AK77">
        <v>16.103286384976521</v>
      </c>
      <c r="AL77">
        <v>2.340135242610498</v>
      </c>
      <c r="AM77">
        <v>3.0398550724637681</v>
      </c>
      <c r="AN77">
        <v>0.967741935483871</v>
      </c>
      <c r="AO77">
        <v>1.5195222921163913</v>
      </c>
      <c r="AP77">
        <v>1.0775146001910476</v>
      </c>
      <c r="AQ77">
        <v>3.333333333333333</v>
      </c>
      <c r="AR77">
        <v>32.425149093497446</v>
      </c>
    </row>
    <row r="78" spans="1:44" x14ac:dyDescent="0.25">
      <c r="A78" t="s">
        <v>338</v>
      </c>
      <c r="B78" t="s">
        <v>21</v>
      </c>
      <c r="C78" t="s">
        <v>337</v>
      </c>
      <c r="D78" t="s">
        <v>43</v>
      </c>
      <c r="E78" t="s">
        <v>837</v>
      </c>
      <c r="F78">
        <v>899</v>
      </c>
      <c r="G78">
        <v>899</v>
      </c>
      <c r="H78">
        <v>29.721721084655261</v>
      </c>
      <c r="I78">
        <v>30.247238961680992</v>
      </c>
      <c r="J78">
        <v>30.247238961680992</v>
      </c>
      <c r="K78" t="s">
        <v>336</v>
      </c>
      <c r="L78">
        <v>0.75083426028920996</v>
      </c>
      <c r="M78">
        <v>1.4460511679644E-2</v>
      </c>
      <c r="N78">
        <v>0.28476084538375901</v>
      </c>
      <c r="O78">
        <v>0.483870967741935</v>
      </c>
      <c r="P78">
        <v>0</v>
      </c>
      <c r="Q78">
        <v>6.11790878754171E-2</v>
      </c>
      <c r="R78">
        <v>0.15572858731924299</v>
      </c>
      <c r="S78">
        <v>3</v>
      </c>
      <c r="T78">
        <v>18.560381606730871</v>
      </c>
      <c r="U78">
        <v>0.62447196627227719</v>
      </c>
      <c r="V78">
        <v>0.16909787455365349</v>
      </c>
      <c r="W78">
        <v>0</v>
      </c>
      <c r="X78">
        <v>4</v>
      </c>
      <c r="Y78">
        <v>0</v>
      </c>
      <c r="Z78">
        <v>21</v>
      </c>
      <c r="AA78">
        <v>0</v>
      </c>
      <c r="AB78">
        <v>40</v>
      </c>
      <c r="AC78">
        <v>0</v>
      </c>
      <c r="AD78">
        <v>116</v>
      </c>
      <c r="AE78">
        <v>123.54742404074899</v>
      </c>
      <c r="AF78">
        <v>4.1568058487882817</v>
      </c>
      <c r="AJ78">
        <v>3.3819574910730701</v>
      </c>
      <c r="AK78">
        <v>15.016685205784199</v>
      </c>
      <c r="AL78">
        <v>0.22160626916100354</v>
      </c>
      <c r="AM78">
        <v>1.5797101449275364</v>
      </c>
      <c r="AN78">
        <v>6.4516129032258069</v>
      </c>
      <c r="AO78">
        <v>0.19350496022985325</v>
      </c>
      <c r="AP78">
        <v>0.49683454168239094</v>
      </c>
      <c r="AQ78">
        <v>5</v>
      </c>
      <c r="AR78">
        <v>32.341911516083854</v>
      </c>
    </row>
    <row r="79" spans="1:44" x14ac:dyDescent="0.25">
      <c r="A79" t="s">
        <v>415</v>
      </c>
      <c r="B79" t="s">
        <v>21</v>
      </c>
      <c r="C79" t="s">
        <v>414</v>
      </c>
      <c r="D79" t="s">
        <v>24</v>
      </c>
      <c r="E79" t="s">
        <v>837</v>
      </c>
      <c r="F79">
        <v>398</v>
      </c>
      <c r="G79">
        <v>398</v>
      </c>
      <c r="H79">
        <v>7.1672705958761371</v>
      </c>
      <c r="I79">
        <v>55.53020423548665</v>
      </c>
      <c r="J79">
        <v>55.53020423548665</v>
      </c>
      <c r="K79" t="s">
        <v>413</v>
      </c>
      <c r="L79">
        <v>0.91206030150753703</v>
      </c>
      <c r="M79">
        <v>2.5125628140703501E-3</v>
      </c>
      <c r="N79">
        <v>0.34924623115577802</v>
      </c>
      <c r="O79">
        <v>0.45979899497487398</v>
      </c>
      <c r="P79">
        <v>0</v>
      </c>
      <c r="Q79">
        <v>5.52763819095477E-2</v>
      </c>
      <c r="R79">
        <v>0.133165829145728</v>
      </c>
      <c r="S79">
        <v>1</v>
      </c>
      <c r="T79">
        <v>21.555030159642619</v>
      </c>
      <c r="U79">
        <v>3.0074251936357514</v>
      </c>
      <c r="V79">
        <v>0.1917349181172702</v>
      </c>
      <c r="W79">
        <v>0</v>
      </c>
      <c r="X79">
        <v>5</v>
      </c>
      <c r="Y79">
        <v>1</v>
      </c>
      <c r="Z79">
        <v>18</v>
      </c>
      <c r="AA79">
        <v>0</v>
      </c>
      <c r="AB79">
        <v>19</v>
      </c>
      <c r="AC79">
        <v>0</v>
      </c>
      <c r="AD79">
        <v>34</v>
      </c>
      <c r="AE79">
        <v>69.811390612866958</v>
      </c>
      <c r="AF79">
        <v>9.7403034640598936</v>
      </c>
      <c r="AH79" t="s">
        <v>416</v>
      </c>
      <c r="AI79" t="s">
        <v>417</v>
      </c>
      <c r="AJ79">
        <v>3.8346983623454038</v>
      </c>
      <c r="AK79">
        <v>18.241206030150742</v>
      </c>
      <c r="AL79">
        <v>1.0672445088621338</v>
      </c>
      <c r="AM79">
        <v>2.8659420289855069</v>
      </c>
      <c r="AN79">
        <v>3.0645161290322585</v>
      </c>
      <c r="AO79">
        <v>0.35525126692576298</v>
      </c>
      <c r="AP79">
        <v>1.1641917817317049</v>
      </c>
      <c r="AQ79">
        <v>1.6666666666666665</v>
      </c>
      <c r="AR79">
        <v>32.259716774700181</v>
      </c>
    </row>
    <row r="80" spans="1:44" x14ac:dyDescent="0.25">
      <c r="A80" t="s">
        <v>71</v>
      </c>
      <c r="B80" t="s">
        <v>21</v>
      </c>
      <c r="C80" t="s">
        <v>70</v>
      </c>
      <c r="D80" t="s">
        <v>24</v>
      </c>
      <c r="E80" t="s">
        <v>835</v>
      </c>
      <c r="F80">
        <v>291</v>
      </c>
      <c r="G80">
        <v>291</v>
      </c>
      <c r="H80">
        <v>1.485817892126015</v>
      </c>
      <c r="I80">
        <v>195.85172687859904</v>
      </c>
      <c r="J80">
        <v>195.85172687859904</v>
      </c>
      <c r="K80" t="s">
        <v>69</v>
      </c>
      <c r="L80">
        <v>0.90721649484536004</v>
      </c>
      <c r="M80">
        <v>3.4364261168384801E-3</v>
      </c>
      <c r="N80">
        <v>0.597938144329896</v>
      </c>
      <c r="O80">
        <v>0.274914089347079</v>
      </c>
      <c r="P80">
        <v>0</v>
      </c>
      <c r="Q80">
        <v>3.4364261168384799E-2</v>
      </c>
      <c r="R80">
        <v>8.9347079037800606E-2</v>
      </c>
      <c r="S80">
        <v>1</v>
      </c>
      <c r="T80">
        <v>16.518358719870822</v>
      </c>
      <c r="U80">
        <v>11.117350792051083</v>
      </c>
      <c r="V80">
        <v>0.13935235887606959</v>
      </c>
      <c r="W80">
        <v>0</v>
      </c>
      <c r="X80">
        <v>3</v>
      </c>
      <c r="Y80">
        <v>0</v>
      </c>
      <c r="Z80">
        <v>11</v>
      </c>
      <c r="AA80">
        <v>0</v>
      </c>
      <c r="AB80">
        <v>7</v>
      </c>
      <c r="AC80">
        <v>0</v>
      </c>
      <c r="AD80">
        <v>29</v>
      </c>
      <c r="AE80">
        <v>28.078002975476981</v>
      </c>
      <c r="AF80">
        <v>18.89733804140759</v>
      </c>
      <c r="AG80" t="s">
        <v>72</v>
      </c>
      <c r="AJ80">
        <v>2.7870471775213916</v>
      </c>
      <c r="AK80">
        <v>18.144329896907202</v>
      </c>
      <c r="AL80">
        <v>3.9452125396232383</v>
      </c>
      <c r="AM80">
        <v>0.97826086956521741</v>
      </c>
      <c r="AN80">
        <v>1.1290322580645162</v>
      </c>
      <c r="AO80">
        <v>1.2529500847532957</v>
      </c>
      <c r="AP80">
        <v>2.2586694270450041</v>
      </c>
      <c r="AQ80">
        <v>1.6666666666666665</v>
      </c>
      <c r="AR80">
        <v>32.162168920146527</v>
      </c>
    </row>
    <row r="81" spans="1:44" x14ac:dyDescent="0.25">
      <c r="A81" t="s">
        <v>752</v>
      </c>
      <c r="B81" t="s">
        <v>669</v>
      </c>
      <c r="C81" t="s">
        <v>751</v>
      </c>
      <c r="D81" t="s">
        <v>24</v>
      </c>
      <c r="E81" t="s">
        <v>837</v>
      </c>
      <c r="F81">
        <v>1503</v>
      </c>
      <c r="G81">
        <v>3585</v>
      </c>
      <c r="H81">
        <v>17.631537851983239</v>
      </c>
      <c r="I81">
        <v>85.244974806944526</v>
      </c>
      <c r="J81">
        <v>203.32883212434871</v>
      </c>
      <c r="K81" t="s">
        <v>801</v>
      </c>
      <c r="L81">
        <v>0.62541583499667297</v>
      </c>
      <c r="M81">
        <v>0.16566866267465</v>
      </c>
      <c r="N81">
        <v>0.43845642049234801</v>
      </c>
      <c r="O81">
        <v>0.20691949434464399</v>
      </c>
      <c r="P81">
        <v>1.9960079840319299E-3</v>
      </c>
      <c r="Q81">
        <v>4.7238855622089099E-2</v>
      </c>
      <c r="R81">
        <v>0.139720558882235</v>
      </c>
      <c r="S81">
        <v>1</v>
      </c>
      <c r="T81">
        <v>43.983153034232373</v>
      </c>
      <c r="U81">
        <v>2.4945727028164497</v>
      </c>
      <c r="V81">
        <v>0.11899118172248641</v>
      </c>
      <c r="W81">
        <v>2</v>
      </c>
      <c r="X81">
        <v>12</v>
      </c>
      <c r="Y81">
        <v>0</v>
      </c>
      <c r="Z81">
        <v>50</v>
      </c>
      <c r="AA81">
        <v>0</v>
      </c>
      <c r="AB81">
        <v>23</v>
      </c>
      <c r="AC81">
        <v>0</v>
      </c>
      <c r="AD81">
        <v>77</v>
      </c>
      <c r="AE81">
        <v>123.83549233370179</v>
      </c>
      <c r="AF81">
        <v>7.0235219056500204</v>
      </c>
      <c r="AJ81">
        <v>2.3798236344497283</v>
      </c>
      <c r="AK81">
        <v>12.508316699933459</v>
      </c>
      <c r="AL81">
        <v>0.88524862552597161</v>
      </c>
      <c r="AM81">
        <v>9.1739130434782599</v>
      </c>
      <c r="AN81">
        <v>3.709677419354839</v>
      </c>
      <c r="AO81">
        <v>0.92306711208185444</v>
      </c>
      <c r="AP81">
        <v>0.8394734837103508</v>
      </c>
      <c r="AQ81">
        <v>1.6666666666666665</v>
      </c>
      <c r="AR81">
        <v>32.086186685201127</v>
      </c>
    </row>
    <row r="82" spans="1:44" x14ac:dyDescent="0.25">
      <c r="A82" t="s">
        <v>749</v>
      </c>
      <c r="B82" t="s">
        <v>669</v>
      </c>
      <c r="C82" t="s">
        <v>748</v>
      </c>
      <c r="D82" t="s">
        <v>24</v>
      </c>
      <c r="E82" t="s">
        <v>835</v>
      </c>
      <c r="F82">
        <v>1835</v>
      </c>
      <c r="G82">
        <v>1835</v>
      </c>
      <c r="H82">
        <v>38.78634412884643</v>
      </c>
      <c r="I82">
        <v>47.310465608829112</v>
      </c>
      <c r="J82">
        <v>47.310465608829112</v>
      </c>
      <c r="K82" t="s">
        <v>747</v>
      </c>
      <c r="L82">
        <v>0.60708446866485</v>
      </c>
      <c r="M82">
        <v>4.1961852861035397E-2</v>
      </c>
      <c r="N82">
        <v>0.25286103542234301</v>
      </c>
      <c r="O82">
        <v>0.38910081743869201</v>
      </c>
      <c r="P82">
        <v>5.4495912806539501E-4</v>
      </c>
      <c r="Q82">
        <v>5.8310626702997199E-2</v>
      </c>
      <c r="R82">
        <v>0.25722070844686601</v>
      </c>
      <c r="S82">
        <v>2</v>
      </c>
      <c r="T82">
        <v>23.08522087890228</v>
      </c>
      <c r="U82">
        <v>0.59518939970764584</v>
      </c>
      <c r="V82">
        <v>6.4718129245354028E-2</v>
      </c>
      <c r="W82">
        <v>2</v>
      </c>
      <c r="X82">
        <v>12</v>
      </c>
      <c r="Y82">
        <v>1</v>
      </c>
      <c r="Z82">
        <v>63</v>
      </c>
      <c r="AA82">
        <v>0</v>
      </c>
      <c r="AB82">
        <v>19</v>
      </c>
      <c r="AC82">
        <v>0</v>
      </c>
      <c r="AD82">
        <v>99</v>
      </c>
      <c r="AE82">
        <v>241.27015403959189</v>
      </c>
      <c r="AF82">
        <v>6.2204922752735774</v>
      </c>
      <c r="AJ82">
        <v>1.2943625849070806</v>
      </c>
      <c r="AK82">
        <v>12.141689373297</v>
      </c>
      <c r="AL82">
        <v>0.21121476933662658</v>
      </c>
      <c r="AM82">
        <v>10.989130434782608</v>
      </c>
      <c r="AN82">
        <v>3.0645161290322585</v>
      </c>
      <c r="AO82">
        <v>0.30266596490642256</v>
      </c>
      <c r="AP82">
        <v>0.74349285029160184</v>
      </c>
      <c r="AQ82">
        <v>3.333333333333333</v>
      </c>
      <c r="AR82">
        <v>32.080405439886931</v>
      </c>
    </row>
    <row r="83" spans="1:44" x14ac:dyDescent="0.25">
      <c r="A83" t="s">
        <v>279</v>
      </c>
      <c r="B83" t="s">
        <v>21</v>
      </c>
      <c r="C83" t="s">
        <v>278</v>
      </c>
      <c r="D83" t="s">
        <v>30</v>
      </c>
      <c r="E83" t="s">
        <v>837</v>
      </c>
      <c r="F83">
        <v>582</v>
      </c>
      <c r="G83">
        <v>582</v>
      </c>
      <c r="H83">
        <v>5.061965254359035</v>
      </c>
      <c r="I83">
        <v>114.97510764200119</v>
      </c>
      <c r="J83">
        <v>114.97510764200119</v>
      </c>
      <c r="K83" t="s">
        <v>277</v>
      </c>
      <c r="L83">
        <v>0.80412371134020599</v>
      </c>
      <c r="M83">
        <v>1.71821305841924E-2</v>
      </c>
      <c r="N83">
        <v>0.39690721649484501</v>
      </c>
      <c r="O83">
        <v>0.33161512027491402</v>
      </c>
      <c r="P83">
        <v>0</v>
      </c>
      <c r="Q83">
        <v>0.104810996563573</v>
      </c>
      <c r="R83">
        <v>0.149484536082474</v>
      </c>
      <c r="S83">
        <v>2</v>
      </c>
      <c r="T83">
        <v>30.14706546472258</v>
      </c>
      <c r="U83">
        <v>5.9556049774861428</v>
      </c>
      <c r="V83">
        <v>0.13751912707932021</v>
      </c>
      <c r="W83">
        <v>0</v>
      </c>
      <c r="X83">
        <v>5</v>
      </c>
      <c r="Y83">
        <v>0</v>
      </c>
      <c r="Z83">
        <v>19</v>
      </c>
      <c r="AA83">
        <v>0</v>
      </c>
      <c r="AB83">
        <v>21</v>
      </c>
      <c r="AC83">
        <v>0</v>
      </c>
      <c r="AD83">
        <v>54</v>
      </c>
      <c r="AE83">
        <v>73.704610246348196</v>
      </c>
      <c r="AF83">
        <v>14.560473362174619</v>
      </c>
      <c r="AH83" t="s">
        <v>280</v>
      </c>
      <c r="AI83" t="s">
        <v>35</v>
      </c>
      <c r="AJ83">
        <v>2.7503825415864043</v>
      </c>
      <c r="AK83">
        <v>16.08247422680412</v>
      </c>
      <c r="AL83">
        <v>2.1134646084047883</v>
      </c>
      <c r="AM83">
        <v>1.6594202898550725</v>
      </c>
      <c r="AN83">
        <v>3.3870967741935485</v>
      </c>
      <c r="AO83">
        <v>0.73554659517432164</v>
      </c>
      <c r="AP83">
        <v>1.7403136862125659</v>
      </c>
      <c r="AQ83">
        <v>3.333333333333333</v>
      </c>
      <c r="AR83">
        <v>31.802032055564151</v>
      </c>
    </row>
    <row r="84" spans="1:44" x14ac:dyDescent="0.25">
      <c r="A84" t="s">
        <v>644</v>
      </c>
      <c r="B84" t="s">
        <v>541</v>
      </c>
      <c r="C84" t="s">
        <v>643</v>
      </c>
      <c r="D84" t="s">
        <v>30</v>
      </c>
      <c r="E84" t="s">
        <v>837</v>
      </c>
      <c r="F84">
        <v>1146</v>
      </c>
      <c r="G84">
        <v>1146</v>
      </c>
      <c r="H84">
        <v>19.41691404585513</v>
      </c>
      <c r="I84">
        <v>59.020707270660921</v>
      </c>
      <c r="J84">
        <v>59.020707270660921</v>
      </c>
      <c r="K84" t="s">
        <v>642</v>
      </c>
      <c r="L84">
        <v>0.56108202443280897</v>
      </c>
      <c r="M84">
        <v>1.8324607329842899E-2</v>
      </c>
      <c r="N84">
        <v>0.206806282722513</v>
      </c>
      <c r="O84">
        <v>0.32024432809773101</v>
      </c>
      <c r="P84">
        <v>1.7452006980802699E-3</v>
      </c>
      <c r="Q84">
        <v>7.06806282722513E-2</v>
      </c>
      <c r="R84">
        <v>0.382198952879581</v>
      </c>
      <c r="S84">
        <v>1</v>
      </c>
      <c r="T84">
        <v>56.628567315923021</v>
      </c>
      <c r="U84">
        <v>2.9164555800261862</v>
      </c>
      <c r="V84">
        <v>5.8112570288740117E-2</v>
      </c>
      <c r="W84">
        <v>0</v>
      </c>
      <c r="X84">
        <v>19</v>
      </c>
      <c r="Y84">
        <v>0</v>
      </c>
      <c r="Z84">
        <v>34</v>
      </c>
      <c r="AA84">
        <v>0</v>
      </c>
      <c r="AB84">
        <v>67</v>
      </c>
      <c r="AC84">
        <v>0</v>
      </c>
      <c r="AD84">
        <v>108</v>
      </c>
      <c r="AE84">
        <v>96.755525918057216</v>
      </c>
      <c r="AF84">
        <v>4.9830537277735605</v>
      </c>
      <c r="AJ84">
        <v>1.1622514057748023</v>
      </c>
      <c r="AK84">
        <v>11.221640488656179</v>
      </c>
      <c r="AL84">
        <v>1.0349621362852293</v>
      </c>
      <c r="AM84">
        <v>4.6449275362318847</v>
      </c>
      <c r="AN84">
        <v>10.806451612903226</v>
      </c>
      <c r="AO84">
        <v>0.37758155802635746</v>
      </c>
      <c r="AP84">
        <v>0.5955902933832703</v>
      </c>
      <c r="AQ84">
        <v>1.6666666666666665</v>
      </c>
      <c r="AR84">
        <v>31.510071697927614</v>
      </c>
    </row>
    <row r="85" spans="1:44" x14ac:dyDescent="0.25">
      <c r="A85" t="s">
        <v>626</v>
      </c>
      <c r="B85" t="s">
        <v>541</v>
      </c>
      <c r="C85" t="s">
        <v>625</v>
      </c>
      <c r="D85" t="s">
        <v>67</v>
      </c>
      <c r="E85" t="s">
        <v>837</v>
      </c>
      <c r="F85">
        <v>750</v>
      </c>
      <c r="G85">
        <v>750</v>
      </c>
      <c r="H85">
        <v>16.843214829716992</v>
      </c>
      <c r="I85">
        <v>44.528316451604738</v>
      </c>
      <c r="J85">
        <v>44.528316451604738</v>
      </c>
      <c r="K85" t="s">
        <v>624</v>
      </c>
      <c r="L85">
        <v>0.75333333333333297</v>
      </c>
      <c r="M85">
        <v>1.6E-2</v>
      </c>
      <c r="N85">
        <v>0.224</v>
      </c>
      <c r="O85">
        <v>0.36666666666666597</v>
      </c>
      <c r="P85">
        <v>1.33333333333333E-3</v>
      </c>
      <c r="Q85">
        <v>5.7333333333333299E-2</v>
      </c>
      <c r="R85">
        <v>0.334666666666666</v>
      </c>
      <c r="S85">
        <v>1</v>
      </c>
      <c r="T85">
        <v>42.264270407249427</v>
      </c>
      <c r="U85">
        <v>2.5092757430535944</v>
      </c>
      <c r="V85">
        <v>0.27026680311003592</v>
      </c>
      <c r="W85">
        <v>0</v>
      </c>
      <c r="X85">
        <v>11</v>
      </c>
      <c r="Y85">
        <v>0</v>
      </c>
      <c r="Z85">
        <v>49</v>
      </c>
      <c r="AA85">
        <v>0</v>
      </c>
      <c r="AB85">
        <v>20</v>
      </c>
      <c r="AC85">
        <v>0</v>
      </c>
      <c r="AD85">
        <v>102</v>
      </c>
      <c r="AE85">
        <v>133.01793821541679</v>
      </c>
      <c r="AF85">
        <v>7.897419795461448</v>
      </c>
      <c r="AJ85">
        <v>5.4053360622007185</v>
      </c>
      <c r="AK85">
        <v>15.066666666666659</v>
      </c>
      <c r="AL85">
        <v>0.89046629111907694</v>
      </c>
      <c r="AM85">
        <v>3.9637681159420293</v>
      </c>
      <c r="AN85">
        <v>3.2258064516129035</v>
      </c>
      <c r="AO85">
        <v>0.28486732673305909</v>
      </c>
      <c r="AP85">
        <v>0.94392451494825058</v>
      </c>
      <c r="AQ85">
        <v>1.6666666666666665</v>
      </c>
      <c r="AR85">
        <v>31.447502095889362</v>
      </c>
    </row>
    <row r="86" spans="1:44" x14ac:dyDescent="0.25">
      <c r="A86" t="s">
        <v>485</v>
      </c>
      <c r="B86" t="s">
        <v>21</v>
      </c>
      <c r="C86" t="s">
        <v>484</v>
      </c>
      <c r="D86" t="s">
        <v>75</v>
      </c>
      <c r="E86" t="s">
        <v>837</v>
      </c>
      <c r="F86">
        <v>307</v>
      </c>
      <c r="G86">
        <v>307</v>
      </c>
      <c r="H86">
        <v>1.408083923075927</v>
      </c>
      <c r="I86">
        <v>218.02677735952381</v>
      </c>
      <c r="J86">
        <v>218.02677735952381</v>
      </c>
      <c r="K86" t="s">
        <v>483</v>
      </c>
      <c r="L86">
        <v>0.92833876221498302</v>
      </c>
      <c r="M86">
        <v>9.7719869706840295E-3</v>
      </c>
      <c r="N86">
        <v>2.6058631921824098E-2</v>
      </c>
      <c r="O86">
        <v>0.625407166123778</v>
      </c>
      <c r="P86">
        <v>0</v>
      </c>
      <c r="Q86">
        <v>3.5830618892508097E-2</v>
      </c>
      <c r="R86">
        <v>0.30293159609120501</v>
      </c>
      <c r="S86">
        <v>1</v>
      </c>
      <c r="T86">
        <v>0</v>
      </c>
      <c r="U86">
        <v>0</v>
      </c>
      <c r="V86">
        <v>0.34187815296650259</v>
      </c>
      <c r="W86">
        <v>0</v>
      </c>
      <c r="Y86">
        <v>0</v>
      </c>
      <c r="Z86">
        <v>4</v>
      </c>
      <c r="AA86">
        <v>0</v>
      </c>
      <c r="AB86">
        <v>4</v>
      </c>
      <c r="AC86">
        <v>0</v>
      </c>
      <c r="AD86">
        <v>16</v>
      </c>
      <c r="AE86">
        <v>25.448137960065111</v>
      </c>
      <c r="AF86">
        <v>18.072884394897599</v>
      </c>
      <c r="AJ86">
        <v>6.8375630593300514</v>
      </c>
      <c r="AK86">
        <v>18.566775244299659</v>
      </c>
      <c r="AL86">
        <v>0</v>
      </c>
      <c r="AM86">
        <v>0.17391304347826086</v>
      </c>
      <c r="AN86">
        <v>0.64516129032258074</v>
      </c>
      <c r="AO86">
        <v>1.3948136864804617</v>
      </c>
      <c r="AP86">
        <v>2.160128127666884</v>
      </c>
      <c r="AQ86">
        <v>1.6666666666666665</v>
      </c>
      <c r="AR86">
        <v>31.445021118244565</v>
      </c>
    </row>
    <row r="87" spans="1:44" x14ac:dyDescent="0.25">
      <c r="A87" t="s">
        <v>253</v>
      </c>
      <c r="B87" t="s">
        <v>21</v>
      </c>
      <c r="C87" t="s">
        <v>252</v>
      </c>
      <c r="D87" t="s">
        <v>24</v>
      </c>
      <c r="E87" t="s">
        <v>837</v>
      </c>
      <c r="F87">
        <v>569</v>
      </c>
      <c r="G87">
        <v>569</v>
      </c>
      <c r="H87">
        <v>1.6420443027835661</v>
      </c>
      <c r="I87">
        <v>346.51927419707295</v>
      </c>
      <c r="J87">
        <v>346.51927419707295</v>
      </c>
      <c r="K87" t="s">
        <v>251</v>
      </c>
      <c r="L87">
        <v>0.82601054481546499</v>
      </c>
      <c r="M87">
        <v>2.6362038664323299E-2</v>
      </c>
      <c r="N87">
        <v>0.186291739894551</v>
      </c>
      <c r="O87">
        <v>0.666080843585237</v>
      </c>
      <c r="P87">
        <v>0</v>
      </c>
      <c r="Q87">
        <v>4.21792618629174E-2</v>
      </c>
      <c r="R87">
        <v>7.9086115992970094E-2</v>
      </c>
      <c r="S87">
        <v>1</v>
      </c>
      <c r="T87">
        <v>4.9541435256733619</v>
      </c>
      <c r="U87">
        <v>3.0170583809920237</v>
      </c>
      <c r="V87">
        <v>0.33934146168861778</v>
      </c>
      <c r="W87">
        <v>0</v>
      </c>
      <c r="X87">
        <v>1</v>
      </c>
      <c r="Y87">
        <v>0</v>
      </c>
      <c r="Z87">
        <v>9</v>
      </c>
      <c r="AA87">
        <v>0</v>
      </c>
      <c r="AB87">
        <v>6</v>
      </c>
      <c r="AC87">
        <v>0</v>
      </c>
      <c r="AD87">
        <v>10</v>
      </c>
      <c r="AE87">
        <v>20.781369406135742</v>
      </c>
      <c r="AF87">
        <v>12.655790937496334</v>
      </c>
      <c r="AJ87">
        <v>6.7868292337723553</v>
      </c>
      <c r="AK87">
        <v>16.520210896309301</v>
      </c>
      <c r="AL87">
        <v>1.0706630365550514</v>
      </c>
      <c r="AM87">
        <v>0.55797101449275366</v>
      </c>
      <c r="AN87">
        <v>0.967741935483871</v>
      </c>
      <c r="AO87">
        <v>2.2168369965050099</v>
      </c>
      <c r="AP87">
        <v>1.5126600372476058</v>
      </c>
      <c r="AQ87">
        <v>1.6666666666666665</v>
      </c>
      <c r="AR87">
        <v>31.299579817032615</v>
      </c>
    </row>
    <row r="88" spans="1:44" x14ac:dyDescent="0.25">
      <c r="A88" t="s">
        <v>701</v>
      </c>
      <c r="B88" t="s">
        <v>669</v>
      </c>
      <c r="C88" t="s">
        <v>700</v>
      </c>
      <c r="D88" t="s">
        <v>24</v>
      </c>
      <c r="E88" t="s">
        <v>837</v>
      </c>
      <c r="F88">
        <v>2208</v>
      </c>
      <c r="G88">
        <v>2208</v>
      </c>
      <c r="H88">
        <v>38.739102599381489</v>
      </c>
      <c r="I88">
        <v>56.996673950708733</v>
      </c>
      <c r="J88">
        <v>56.996673950708733</v>
      </c>
      <c r="K88" t="s">
        <v>699</v>
      </c>
      <c r="L88">
        <v>0.51222826086956497</v>
      </c>
      <c r="M88">
        <v>5.1177536231884001E-2</v>
      </c>
      <c r="N88">
        <v>0.310235507246376</v>
      </c>
      <c r="O88">
        <v>0.29121376811594202</v>
      </c>
      <c r="P88">
        <v>1.35869565217391E-3</v>
      </c>
      <c r="Q88">
        <v>6.25E-2</v>
      </c>
      <c r="R88">
        <v>0.283514492753623</v>
      </c>
      <c r="S88">
        <v>1</v>
      </c>
      <c r="T88">
        <v>47.081596245015788</v>
      </c>
      <c r="U88">
        <v>1.2153507202246727</v>
      </c>
      <c r="V88">
        <v>0.1162660441851872</v>
      </c>
      <c r="W88">
        <v>1</v>
      </c>
      <c r="X88">
        <v>16</v>
      </c>
      <c r="Y88">
        <v>3</v>
      </c>
      <c r="Z88">
        <v>79</v>
      </c>
      <c r="AA88">
        <v>0</v>
      </c>
      <c r="AB88">
        <v>20</v>
      </c>
      <c r="AC88">
        <v>0</v>
      </c>
      <c r="AD88">
        <v>74</v>
      </c>
      <c r="AE88">
        <v>222.55956580248341</v>
      </c>
      <c r="AF88">
        <v>5.7450883182316366</v>
      </c>
      <c r="AJ88">
        <v>2.325320883703744</v>
      </c>
      <c r="AK88">
        <v>10.244565217391299</v>
      </c>
      <c r="AL88">
        <v>0.43129132031156309</v>
      </c>
      <c r="AM88">
        <v>12.351449275362318</v>
      </c>
      <c r="AN88">
        <v>3.2258064516129035</v>
      </c>
      <c r="AO88">
        <v>0.36463292203424508</v>
      </c>
      <c r="AP88">
        <v>0.68667107037138253</v>
      </c>
      <c r="AQ88">
        <v>1.6666666666666665</v>
      </c>
      <c r="AR88">
        <v>31.296403807454126</v>
      </c>
    </row>
    <row r="89" spans="1:44" x14ac:dyDescent="0.25">
      <c r="A89" t="s">
        <v>423</v>
      </c>
      <c r="B89" t="s">
        <v>147</v>
      </c>
      <c r="C89" t="s">
        <v>422</v>
      </c>
      <c r="D89" t="s">
        <v>24</v>
      </c>
      <c r="E89" t="s">
        <v>835</v>
      </c>
      <c r="F89">
        <v>925</v>
      </c>
      <c r="G89">
        <v>1351</v>
      </c>
      <c r="H89">
        <v>3.740733086832376</v>
      </c>
      <c r="I89">
        <v>247.27773367633745</v>
      </c>
      <c r="J89">
        <v>361.15915480727773</v>
      </c>
      <c r="K89" t="s">
        <v>789</v>
      </c>
      <c r="L89">
        <v>0.80972972972972901</v>
      </c>
      <c r="M89">
        <v>1.18918918918918E-2</v>
      </c>
      <c r="N89">
        <v>0.40864864864864803</v>
      </c>
      <c r="O89">
        <v>0.45729729729729701</v>
      </c>
      <c r="P89">
        <v>0</v>
      </c>
      <c r="Q89">
        <v>5.1891891891891799E-2</v>
      </c>
      <c r="R89">
        <v>7.0270270270270205E-2</v>
      </c>
      <c r="S89">
        <v>1</v>
      </c>
      <c r="T89">
        <v>24.667695723804751</v>
      </c>
      <c r="U89">
        <v>6.5943479930809943</v>
      </c>
      <c r="V89">
        <v>0.20218801161610081</v>
      </c>
      <c r="W89">
        <v>0</v>
      </c>
      <c r="X89">
        <v>5</v>
      </c>
      <c r="Y89">
        <v>1</v>
      </c>
      <c r="Z89">
        <v>22</v>
      </c>
      <c r="AA89">
        <v>0</v>
      </c>
      <c r="AB89">
        <v>6</v>
      </c>
      <c r="AC89">
        <v>0</v>
      </c>
      <c r="AD89">
        <v>12</v>
      </c>
      <c r="AE89">
        <v>33.723127389745933</v>
      </c>
      <c r="AF89">
        <v>9.0151119063943739</v>
      </c>
      <c r="AJ89">
        <v>4.0437602323220165</v>
      </c>
      <c r="AK89">
        <v>16.19459459459458</v>
      </c>
      <c r="AL89">
        <v>2.340135242610498</v>
      </c>
      <c r="AM89">
        <v>3.0398550724637681</v>
      </c>
      <c r="AN89">
        <v>0.967741935483871</v>
      </c>
      <c r="AO89">
        <v>1.9462198856819963</v>
      </c>
      <c r="AP89">
        <v>1.0775146001910476</v>
      </c>
      <c r="AQ89">
        <v>1.6666666666666665</v>
      </c>
      <c r="AR89">
        <v>31.276488230014451</v>
      </c>
    </row>
    <row r="90" spans="1:44" x14ac:dyDescent="0.25">
      <c r="A90" t="s">
        <v>498</v>
      </c>
      <c r="B90" t="s">
        <v>21</v>
      </c>
      <c r="C90" t="s">
        <v>497</v>
      </c>
      <c r="D90" t="s">
        <v>67</v>
      </c>
      <c r="E90" t="s">
        <v>837</v>
      </c>
      <c r="F90">
        <v>604</v>
      </c>
      <c r="G90">
        <v>604</v>
      </c>
      <c r="H90">
        <v>3.9999043034093651</v>
      </c>
      <c r="I90">
        <v>151.00361263272563</v>
      </c>
      <c r="J90">
        <v>151.00361263272563</v>
      </c>
      <c r="K90" t="s">
        <v>496</v>
      </c>
      <c r="L90">
        <v>0.77483443708609201</v>
      </c>
      <c r="M90">
        <v>1.6556291390728398E-2</v>
      </c>
      <c r="N90">
        <v>0.20033112582781401</v>
      </c>
      <c r="O90">
        <v>0.47019867549668798</v>
      </c>
      <c r="P90">
        <v>0</v>
      </c>
      <c r="Q90">
        <v>6.29139072847682E-2</v>
      </c>
      <c r="R90">
        <v>0.25</v>
      </c>
      <c r="S90">
        <v>1</v>
      </c>
      <c r="T90">
        <v>24.275004192612101</v>
      </c>
      <c r="U90">
        <v>6.068896241322828</v>
      </c>
      <c r="V90">
        <v>0.3348095420196337</v>
      </c>
      <c r="W90">
        <v>0</v>
      </c>
      <c r="X90">
        <v>3</v>
      </c>
      <c r="Y90">
        <v>0</v>
      </c>
      <c r="Z90">
        <v>18</v>
      </c>
      <c r="AA90">
        <v>0</v>
      </c>
      <c r="AB90">
        <v>11</v>
      </c>
      <c r="AC90">
        <v>0</v>
      </c>
      <c r="AD90">
        <v>44</v>
      </c>
      <c r="AE90">
        <v>40.378270085344809</v>
      </c>
      <c r="AF90">
        <v>10.094809031038048</v>
      </c>
      <c r="AH90" t="s">
        <v>499</v>
      </c>
      <c r="AI90" t="s">
        <v>35</v>
      </c>
      <c r="AJ90">
        <v>6.6961908403926742</v>
      </c>
      <c r="AK90">
        <v>15.49668874172184</v>
      </c>
      <c r="AL90">
        <v>2.1536682615123102</v>
      </c>
      <c r="AM90">
        <v>1.2826086956521741</v>
      </c>
      <c r="AN90">
        <v>1.774193548387097</v>
      </c>
      <c r="AO90">
        <v>0.966036870144654</v>
      </c>
      <c r="AP90">
        <v>1.2065634048722926</v>
      </c>
      <c r="AQ90">
        <v>1.6666666666666665</v>
      </c>
      <c r="AR90">
        <v>31.242617029349706</v>
      </c>
    </row>
    <row r="91" spans="1:44" x14ac:dyDescent="0.25">
      <c r="A91" t="s">
        <v>658</v>
      </c>
      <c r="B91" t="s">
        <v>541</v>
      </c>
      <c r="C91" t="s">
        <v>657</v>
      </c>
      <c r="D91" t="s">
        <v>24</v>
      </c>
      <c r="E91" t="s">
        <v>835</v>
      </c>
      <c r="F91">
        <v>316</v>
      </c>
      <c r="G91">
        <v>1188</v>
      </c>
      <c r="H91">
        <v>17.03989222678883</v>
      </c>
      <c r="I91">
        <v>18.544718229098226</v>
      </c>
      <c r="J91">
        <v>69.718750810660424</v>
      </c>
      <c r="K91" t="s">
        <v>797</v>
      </c>
      <c r="L91">
        <v>0.696202531645569</v>
      </c>
      <c r="M91">
        <v>2.53164556962025E-2</v>
      </c>
      <c r="N91">
        <v>0.45886075949367</v>
      </c>
      <c r="O91">
        <v>0.253164556962025</v>
      </c>
      <c r="P91">
        <v>3.1645569620253099E-3</v>
      </c>
      <c r="Q91">
        <v>8.2278481012658194E-2</v>
      </c>
      <c r="R91">
        <v>0.177215189873417</v>
      </c>
      <c r="S91">
        <v>1</v>
      </c>
      <c r="T91">
        <v>54.414969558837242</v>
      </c>
      <c r="U91">
        <v>3.1933869554227665</v>
      </c>
      <c r="V91">
        <v>0.1520880210843478</v>
      </c>
      <c r="W91">
        <v>0</v>
      </c>
      <c r="X91">
        <v>9</v>
      </c>
      <c r="Y91">
        <v>0</v>
      </c>
      <c r="Z91">
        <v>54</v>
      </c>
      <c r="AA91">
        <v>0</v>
      </c>
      <c r="AB91">
        <v>38</v>
      </c>
      <c r="AC91">
        <v>0</v>
      </c>
      <c r="AD91">
        <v>89</v>
      </c>
      <c r="AE91">
        <v>146.84615977744281</v>
      </c>
      <c r="AF91">
        <v>8.6177868863854901</v>
      </c>
      <c r="AJ91">
        <v>3.041760421686956</v>
      </c>
      <c r="AK91">
        <v>13.92405063291138</v>
      </c>
      <c r="AL91">
        <v>1.1332367302299375</v>
      </c>
      <c r="AM91">
        <v>3.8478260869565215</v>
      </c>
      <c r="AN91">
        <v>6.1290322580645169</v>
      </c>
      <c r="AO91">
        <v>0.28233021678316833</v>
      </c>
      <c r="AP91">
        <v>1.03002506101216</v>
      </c>
      <c r="AQ91">
        <v>1.6666666666666665</v>
      </c>
      <c r="AR91">
        <v>31.054928074311309</v>
      </c>
    </row>
    <row r="92" spans="1:44" x14ac:dyDescent="0.25">
      <c r="A92" t="s">
        <v>584</v>
      </c>
      <c r="B92" t="s">
        <v>541</v>
      </c>
      <c r="C92" t="s">
        <v>583</v>
      </c>
      <c r="D92" t="s">
        <v>75</v>
      </c>
      <c r="E92" t="s">
        <v>837</v>
      </c>
      <c r="F92">
        <v>1517</v>
      </c>
      <c r="G92">
        <v>1517</v>
      </c>
      <c r="H92">
        <v>40.24767540844659</v>
      </c>
      <c r="I92">
        <v>37.691617828979865</v>
      </c>
      <c r="J92">
        <v>37.691617828979865</v>
      </c>
      <c r="K92" t="s">
        <v>582</v>
      </c>
      <c r="L92">
        <v>0.68358602504943899</v>
      </c>
      <c r="M92">
        <v>9.2287409360580098E-3</v>
      </c>
      <c r="N92">
        <v>7.1193144363875999E-2</v>
      </c>
      <c r="O92">
        <v>0.52208305866842397</v>
      </c>
      <c r="P92">
        <v>1.9775873434409999E-3</v>
      </c>
      <c r="Q92">
        <v>3.0323005932762E-2</v>
      </c>
      <c r="R92">
        <v>0.36519446275543799</v>
      </c>
      <c r="S92">
        <v>2</v>
      </c>
      <c r="T92">
        <v>18.330697847059209</v>
      </c>
      <c r="U92">
        <v>0.45544736835191807</v>
      </c>
      <c r="V92">
        <v>0.25739437560451739</v>
      </c>
      <c r="W92">
        <v>0</v>
      </c>
      <c r="X92">
        <v>11</v>
      </c>
      <c r="Y92">
        <v>0</v>
      </c>
      <c r="Z92">
        <v>41</v>
      </c>
      <c r="AA92">
        <v>0</v>
      </c>
      <c r="AB92">
        <v>25</v>
      </c>
      <c r="AC92">
        <v>0</v>
      </c>
      <c r="AD92">
        <v>96</v>
      </c>
      <c r="AE92">
        <v>165.5402224162915</v>
      </c>
      <c r="AF92">
        <v>4.1130381006191072</v>
      </c>
      <c r="AJ92">
        <v>5.1478875120903478</v>
      </c>
      <c r="AK92">
        <v>13.67172050098878</v>
      </c>
      <c r="AL92">
        <v>0.16162453648985614</v>
      </c>
      <c r="AM92">
        <v>3.6159420289855069</v>
      </c>
      <c r="AN92">
        <v>4.032258064516129</v>
      </c>
      <c r="AO92">
        <v>0.24112994307465341</v>
      </c>
      <c r="AP92">
        <v>0.49160328241911766</v>
      </c>
      <c r="AQ92">
        <v>3.333333333333333</v>
      </c>
      <c r="AR92">
        <v>30.695499201897722</v>
      </c>
    </row>
    <row r="93" spans="1:44" x14ac:dyDescent="0.25">
      <c r="A93" t="s">
        <v>734</v>
      </c>
      <c r="B93" t="s">
        <v>669</v>
      </c>
      <c r="C93" t="s">
        <v>733</v>
      </c>
      <c r="D93" t="s">
        <v>30</v>
      </c>
      <c r="E93" t="s">
        <v>837</v>
      </c>
      <c r="F93">
        <v>2516</v>
      </c>
      <c r="G93">
        <v>2516</v>
      </c>
      <c r="H93">
        <v>17.510515822198691</v>
      </c>
      <c r="I93">
        <v>143.68508760949115</v>
      </c>
      <c r="J93">
        <v>143.68508760949115</v>
      </c>
      <c r="K93" t="s">
        <v>732</v>
      </c>
      <c r="L93">
        <v>0.43680445151033298</v>
      </c>
      <c r="M93">
        <v>3.4181240063593001E-2</v>
      </c>
      <c r="N93">
        <v>0.199125596184419</v>
      </c>
      <c r="O93">
        <v>0.31995230524642199</v>
      </c>
      <c r="P93">
        <v>1.1923688394276601E-3</v>
      </c>
      <c r="Q93">
        <v>7.27344992050874E-2</v>
      </c>
      <c r="R93">
        <v>0.37281399046104902</v>
      </c>
      <c r="S93">
        <v>1</v>
      </c>
      <c r="T93">
        <v>21.146658800023861</v>
      </c>
      <c r="U93">
        <v>1.2076548180959641</v>
      </c>
      <c r="V93">
        <v>6.5424552164611849E-2</v>
      </c>
      <c r="W93">
        <v>2</v>
      </c>
      <c r="X93">
        <v>14</v>
      </c>
      <c r="Y93">
        <v>1</v>
      </c>
      <c r="Z93">
        <v>25</v>
      </c>
      <c r="AA93">
        <v>0</v>
      </c>
      <c r="AB93">
        <v>45</v>
      </c>
      <c r="AC93">
        <v>0</v>
      </c>
      <c r="AD93">
        <v>81</v>
      </c>
      <c r="AE93">
        <v>83.782463412737258</v>
      </c>
      <c r="AF93">
        <v>4.7846941953887683</v>
      </c>
      <c r="AJ93">
        <v>1.308491043292237</v>
      </c>
      <c r="AK93">
        <v>8.7360890302066601</v>
      </c>
      <c r="AL93">
        <v>0.42856027672484787</v>
      </c>
      <c r="AM93">
        <v>9.6702898550724647</v>
      </c>
      <c r="AN93">
        <v>7.258064516129032</v>
      </c>
      <c r="AO93">
        <v>0.91921702998151489</v>
      </c>
      <c r="AP93">
        <v>0.57188173663423192</v>
      </c>
      <c r="AQ93">
        <v>1.6666666666666665</v>
      </c>
      <c r="AR93">
        <v>30.559260154707658</v>
      </c>
    </row>
    <row r="94" spans="1:44" x14ac:dyDescent="0.25">
      <c r="A94" t="s">
        <v>429</v>
      </c>
      <c r="B94" t="s">
        <v>21</v>
      </c>
      <c r="C94" t="s">
        <v>428</v>
      </c>
      <c r="D94" t="s">
        <v>24</v>
      </c>
      <c r="E94" t="s">
        <v>837</v>
      </c>
      <c r="F94">
        <v>708</v>
      </c>
      <c r="G94">
        <v>708</v>
      </c>
      <c r="H94">
        <v>5.1238239973007849</v>
      </c>
      <c r="I94">
        <v>138.17804834298997</v>
      </c>
      <c r="J94">
        <v>138.17804834298997</v>
      </c>
      <c r="K94" t="s">
        <v>427</v>
      </c>
      <c r="L94">
        <v>0.91101694915254205</v>
      </c>
      <c r="M94">
        <v>5.6497175141242903E-3</v>
      </c>
      <c r="N94">
        <v>0.77118644067796605</v>
      </c>
      <c r="O94">
        <v>0.161016949152542</v>
      </c>
      <c r="P94">
        <v>1.41242937853107E-3</v>
      </c>
      <c r="Q94">
        <v>1.2711864406779599E-2</v>
      </c>
      <c r="R94">
        <v>4.8022598870056499E-2</v>
      </c>
      <c r="S94">
        <v>2</v>
      </c>
      <c r="T94">
        <v>8.580353731070586</v>
      </c>
      <c r="U94">
        <v>1.6745996223895845</v>
      </c>
      <c r="V94">
        <v>0.23350175099998219</v>
      </c>
      <c r="W94">
        <v>0</v>
      </c>
      <c r="X94">
        <v>3</v>
      </c>
      <c r="Y94">
        <v>0</v>
      </c>
      <c r="Z94">
        <v>19</v>
      </c>
      <c r="AA94">
        <v>0</v>
      </c>
      <c r="AB94">
        <v>5</v>
      </c>
      <c r="AC94">
        <v>0</v>
      </c>
      <c r="AD94">
        <v>21</v>
      </c>
      <c r="AE94">
        <v>30.132158665096089</v>
      </c>
      <c r="AF94">
        <v>5.8807950235936328</v>
      </c>
      <c r="AG94" t="s">
        <v>192</v>
      </c>
      <c r="AJ94">
        <v>4.6700350199996441</v>
      </c>
      <c r="AK94">
        <v>18.220338983050841</v>
      </c>
      <c r="AL94">
        <v>0.59426490651203445</v>
      </c>
      <c r="AM94">
        <v>1.3260869565217392</v>
      </c>
      <c r="AN94">
        <v>0.80645161290322587</v>
      </c>
      <c r="AO94">
        <v>0.88398606507927813</v>
      </c>
      <c r="AP94">
        <v>0.70289116368688076</v>
      </c>
      <c r="AQ94">
        <v>3.333333333333333</v>
      </c>
      <c r="AR94">
        <v>30.537388041086974</v>
      </c>
    </row>
    <row r="95" spans="1:44" x14ac:dyDescent="0.25">
      <c r="A95" t="s">
        <v>596</v>
      </c>
      <c r="B95" t="s">
        <v>541</v>
      </c>
      <c r="C95" t="s">
        <v>595</v>
      </c>
      <c r="D95" t="s">
        <v>24</v>
      </c>
      <c r="E95" t="s">
        <v>835</v>
      </c>
      <c r="F95">
        <v>828</v>
      </c>
      <c r="G95">
        <v>1554</v>
      </c>
      <c r="H95">
        <v>37.835858379053889</v>
      </c>
      <c r="I95">
        <v>21.884001988399046</v>
      </c>
      <c r="J95">
        <v>41.072148659386613</v>
      </c>
      <c r="K95" t="s">
        <v>799</v>
      </c>
      <c r="L95">
        <v>0.43236714975845397</v>
      </c>
      <c r="M95">
        <v>0.28743961352656999</v>
      </c>
      <c r="N95">
        <v>0.31642512077294599</v>
      </c>
      <c r="O95">
        <v>0.147342995169082</v>
      </c>
      <c r="P95">
        <v>4.8309178743961298E-3</v>
      </c>
      <c r="Q95">
        <v>5.9178743961352601E-2</v>
      </c>
      <c r="R95">
        <v>0.184782608695652</v>
      </c>
      <c r="S95">
        <v>2</v>
      </c>
      <c r="T95">
        <v>67.431125027193374</v>
      </c>
      <c r="U95">
        <v>1.7822015388587977</v>
      </c>
      <c r="V95">
        <v>0.1805837389480249</v>
      </c>
      <c r="W95">
        <v>0</v>
      </c>
      <c r="X95">
        <v>15</v>
      </c>
      <c r="Y95">
        <v>1</v>
      </c>
      <c r="Z95">
        <v>69</v>
      </c>
      <c r="AA95">
        <v>0</v>
      </c>
      <c r="AB95">
        <v>42</v>
      </c>
      <c r="AC95">
        <v>0</v>
      </c>
      <c r="AD95">
        <v>127</v>
      </c>
      <c r="AE95">
        <v>180.69434753072429</v>
      </c>
      <c r="AF95">
        <v>4.775743309969612</v>
      </c>
      <c r="AJ95">
        <v>3.6116747789604982</v>
      </c>
      <c r="AK95">
        <v>8.6473429951690797</v>
      </c>
      <c r="AL95">
        <v>0.63244958180764166</v>
      </c>
      <c r="AM95">
        <v>6.75</v>
      </c>
      <c r="AN95">
        <v>6.774193548387097</v>
      </c>
      <c r="AO95">
        <v>0.20137916460338268</v>
      </c>
      <c r="AP95">
        <v>0.5708118985863051</v>
      </c>
      <c r="AQ95">
        <v>3.333333333333333</v>
      </c>
      <c r="AR95">
        <v>30.521185300847339</v>
      </c>
    </row>
    <row r="96" spans="1:44" x14ac:dyDescent="0.25">
      <c r="A96" t="s">
        <v>174</v>
      </c>
      <c r="B96" t="s">
        <v>21</v>
      </c>
      <c r="C96" t="s">
        <v>173</v>
      </c>
      <c r="D96" t="s">
        <v>24</v>
      </c>
      <c r="E96" t="s">
        <v>837</v>
      </c>
      <c r="F96">
        <v>423</v>
      </c>
      <c r="G96">
        <v>423</v>
      </c>
      <c r="H96">
        <v>2.0242105649393398</v>
      </c>
      <c r="I96">
        <v>208.97035482703163</v>
      </c>
      <c r="J96">
        <v>208.97035482703163</v>
      </c>
      <c r="K96" t="s">
        <v>172</v>
      </c>
      <c r="L96">
        <v>0.86288416075650098</v>
      </c>
      <c r="M96">
        <v>1.6548463356973901E-2</v>
      </c>
      <c r="N96">
        <v>5.2009456264775399E-2</v>
      </c>
      <c r="O96">
        <v>0.76359338061465698</v>
      </c>
      <c r="P96">
        <v>0</v>
      </c>
      <c r="Q96">
        <v>3.30969267139479E-2</v>
      </c>
      <c r="R96">
        <v>0.134751773049645</v>
      </c>
      <c r="S96">
        <v>1</v>
      </c>
      <c r="T96">
        <v>0.20422894521172091</v>
      </c>
      <c r="U96">
        <v>0.10089313273485513</v>
      </c>
      <c r="V96">
        <v>0.35046682319396022</v>
      </c>
      <c r="W96">
        <v>0</v>
      </c>
      <c r="X96">
        <v>1</v>
      </c>
      <c r="Y96">
        <v>0</v>
      </c>
      <c r="Z96">
        <v>6</v>
      </c>
      <c r="AA96">
        <v>0</v>
      </c>
      <c r="AB96">
        <v>8</v>
      </c>
      <c r="AC96">
        <v>0</v>
      </c>
      <c r="AD96">
        <v>9</v>
      </c>
      <c r="AE96">
        <v>23.731174481496179</v>
      </c>
      <c r="AF96">
        <v>11.723668916927789</v>
      </c>
      <c r="AJ96">
        <v>7.0093364638792046</v>
      </c>
      <c r="AK96">
        <v>17.257683215130019</v>
      </c>
      <c r="AL96">
        <v>3.5803930259358623E-2</v>
      </c>
      <c r="AM96">
        <v>0.42753623188405798</v>
      </c>
      <c r="AN96">
        <v>1.2903225806451615</v>
      </c>
      <c r="AO96">
        <v>1.3368757476095861</v>
      </c>
      <c r="AP96">
        <v>1.4012498743177602</v>
      </c>
      <c r="AQ96">
        <v>1.6666666666666665</v>
      </c>
      <c r="AR96">
        <v>30.425474710391814</v>
      </c>
    </row>
    <row r="97" spans="1:44" x14ac:dyDescent="0.25">
      <c r="A97" t="s">
        <v>505</v>
      </c>
      <c r="B97" t="s">
        <v>21</v>
      </c>
      <c r="C97" t="s">
        <v>504</v>
      </c>
      <c r="D97" t="s">
        <v>24</v>
      </c>
      <c r="E97" t="s">
        <v>835</v>
      </c>
      <c r="F97">
        <v>381</v>
      </c>
      <c r="G97">
        <v>381</v>
      </c>
      <c r="H97">
        <v>1.572316717870931</v>
      </c>
      <c r="I97">
        <v>242.31759140480989</v>
      </c>
      <c r="J97">
        <v>242.31759140480989</v>
      </c>
      <c r="K97" t="s">
        <v>503</v>
      </c>
      <c r="L97">
        <v>0.89763779527558996</v>
      </c>
      <c r="M97">
        <v>5.2493438320209904E-3</v>
      </c>
      <c r="N97">
        <v>0.69291338582677098</v>
      </c>
      <c r="O97">
        <v>0.23097112860892299</v>
      </c>
      <c r="P97">
        <v>0</v>
      </c>
      <c r="Q97">
        <v>3.1496062992125901E-2</v>
      </c>
      <c r="R97">
        <v>3.9370078740157403E-2</v>
      </c>
      <c r="S97">
        <v>2</v>
      </c>
      <c r="T97">
        <v>7.3241208673591798</v>
      </c>
      <c r="U97">
        <v>4.6581714638744973</v>
      </c>
      <c r="V97">
        <v>0.19799975507343481</v>
      </c>
      <c r="W97">
        <v>0</v>
      </c>
      <c r="X97">
        <v>2</v>
      </c>
      <c r="Y97">
        <v>0</v>
      </c>
      <c r="Z97">
        <v>9</v>
      </c>
      <c r="AA97">
        <v>0</v>
      </c>
      <c r="AB97">
        <v>1</v>
      </c>
      <c r="AC97">
        <v>0</v>
      </c>
      <c r="AD97">
        <v>8</v>
      </c>
      <c r="AE97">
        <v>11.92528788614516</v>
      </c>
      <c r="AF97">
        <v>7.5845329065082723</v>
      </c>
      <c r="AJ97">
        <v>3.9599951014686963</v>
      </c>
      <c r="AK97">
        <v>17.9527559055118</v>
      </c>
      <c r="AL97">
        <v>1.6530445800210529</v>
      </c>
      <c r="AM97">
        <v>0.72463768115942029</v>
      </c>
      <c r="AN97">
        <v>0.16129032258064518</v>
      </c>
      <c r="AO97">
        <v>1.5502127631280387</v>
      </c>
      <c r="AP97">
        <v>0.90652728743116673</v>
      </c>
      <c r="AQ97">
        <v>3.333333333333333</v>
      </c>
      <c r="AR97">
        <v>30.241796974634152</v>
      </c>
    </row>
    <row r="98" spans="1:44" x14ac:dyDescent="0.25">
      <c r="A98" t="s">
        <v>286</v>
      </c>
      <c r="B98" t="s">
        <v>21</v>
      </c>
      <c r="C98" t="s">
        <v>285</v>
      </c>
      <c r="D98" t="s">
        <v>181</v>
      </c>
      <c r="E98" t="s">
        <v>837</v>
      </c>
      <c r="F98">
        <v>689</v>
      </c>
      <c r="G98">
        <v>689</v>
      </c>
      <c r="H98">
        <v>33.954762491328523</v>
      </c>
      <c r="I98">
        <v>20.291704298504783</v>
      </c>
      <c r="J98">
        <v>20.291704298504783</v>
      </c>
      <c r="K98" t="s">
        <v>284</v>
      </c>
      <c r="L98">
        <v>0.71698113207547098</v>
      </c>
      <c r="M98">
        <v>1.45137880986937E-2</v>
      </c>
      <c r="N98">
        <v>5.95065312046444E-2</v>
      </c>
      <c r="O98">
        <v>0.42380261248185702</v>
      </c>
      <c r="P98">
        <v>0</v>
      </c>
      <c r="Q98">
        <v>4.6444121915820001E-2</v>
      </c>
      <c r="R98">
        <v>0.45573294629898398</v>
      </c>
      <c r="S98">
        <v>2</v>
      </c>
      <c r="T98">
        <v>28.785638822857699</v>
      </c>
      <c r="U98">
        <v>0.84776439918285595</v>
      </c>
      <c r="V98">
        <v>6.3467998678894674E-2</v>
      </c>
      <c r="W98">
        <v>1</v>
      </c>
      <c r="X98">
        <v>8</v>
      </c>
      <c r="Y98">
        <v>1</v>
      </c>
      <c r="Z98">
        <v>31</v>
      </c>
      <c r="AA98">
        <v>0</v>
      </c>
      <c r="AB98">
        <v>20</v>
      </c>
      <c r="AC98">
        <v>0</v>
      </c>
      <c r="AD98">
        <v>69</v>
      </c>
      <c r="AE98">
        <v>98.580642727322655</v>
      </c>
      <c r="AF98">
        <v>2.9032935439468468</v>
      </c>
      <c r="AH98" t="s">
        <v>287</v>
      </c>
      <c r="AI98" t="s">
        <v>288</v>
      </c>
      <c r="AJ98">
        <v>1.2693599735778935</v>
      </c>
      <c r="AK98">
        <v>14.33962264150942</v>
      </c>
      <c r="AL98">
        <v>0.3008460199613171</v>
      </c>
      <c r="AM98">
        <v>6.4311594202898545</v>
      </c>
      <c r="AN98">
        <v>3.2258064516129035</v>
      </c>
      <c r="AO98">
        <v>0.12981500355296866</v>
      </c>
      <c r="AP98">
        <v>0.34701079861518075</v>
      </c>
      <c r="AQ98">
        <v>3.333333333333333</v>
      </c>
      <c r="AR98">
        <v>29.376953642452872</v>
      </c>
    </row>
    <row r="99" spans="1:44" x14ac:dyDescent="0.25">
      <c r="A99" t="s">
        <v>396</v>
      </c>
      <c r="B99" t="s">
        <v>21</v>
      </c>
      <c r="C99" t="s">
        <v>395</v>
      </c>
      <c r="D99" t="s">
        <v>101</v>
      </c>
      <c r="E99" t="s">
        <v>837</v>
      </c>
      <c r="F99">
        <v>541</v>
      </c>
      <c r="G99">
        <v>541</v>
      </c>
      <c r="H99">
        <v>15.89777241583108</v>
      </c>
      <c r="I99">
        <v>34.029924812690709</v>
      </c>
      <c r="J99">
        <v>34.029924812690709</v>
      </c>
      <c r="K99" t="s">
        <v>394</v>
      </c>
      <c r="L99">
        <v>0.82809611829944496</v>
      </c>
      <c r="M99">
        <v>2.0332717190388101E-2</v>
      </c>
      <c r="N99">
        <v>0.13123844731977799</v>
      </c>
      <c r="O99">
        <v>0.38447319778188499</v>
      </c>
      <c r="P99">
        <v>0</v>
      </c>
      <c r="Q99">
        <v>7.5785582255083098E-2</v>
      </c>
      <c r="R99">
        <v>0.38817005545286498</v>
      </c>
      <c r="S99">
        <v>1</v>
      </c>
      <c r="T99">
        <v>25.213177511390459</v>
      </c>
      <c r="U99">
        <v>1.5859566266204097</v>
      </c>
      <c r="V99">
        <v>0.24769973034951059</v>
      </c>
      <c r="W99">
        <v>0</v>
      </c>
      <c r="X99">
        <v>1</v>
      </c>
      <c r="Y99">
        <v>0</v>
      </c>
      <c r="Z99">
        <v>30</v>
      </c>
      <c r="AA99">
        <v>0</v>
      </c>
      <c r="AB99">
        <v>19</v>
      </c>
      <c r="AC99">
        <v>0</v>
      </c>
      <c r="AD99">
        <v>47</v>
      </c>
      <c r="AE99">
        <v>91.901467973325182</v>
      </c>
      <c r="AF99">
        <v>5.7807764238598143</v>
      </c>
      <c r="AH99" t="s">
        <v>397</v>
      </c>
      <c r="AI99" t="s">
        <v>46</v>
      </c>
      <c r="AJ99">
        <v>4.9539946069902117</v>
      </c>
      <c r="AK99">
        <v>16.561922365988899</v>
      </c>
      <c r="AL99">
        <v>0.56280818044485259</v>
      </c>
      <c r="AM99">
        <v>1.4710144927536231</v>
      </c>
      <c r="AN99">
        <v>3.0645161290322585</v>
      </c>
      <c r="AO99">
        <v>0.21770447398014842</v>
      </c>
      <c r="AP99">
        <v>0.69093662528260302</v>
      </c>
      <c r="AQ99">
        <v>1.6666666666666665</v>
      </c>
      <c r="AR99">
        <v>29.189563541139265</v>
      </c>
    </row>
    <row r="100" spans="1:44" x14ac:dyDescent="0.25">
      <c r="A100" t="s">
        <v>515</v>
      </c>
      <c r="B100" t="s">
        <v>21</v>
      </c>
      <c r="C100" t="s">
        <v>514</v>
      </c>
      <c r="D100" t="s">
        <v>75</v>
      </c>
      <c r="E100" t="s">
        <v>837</v>
      </c>
      <c r="F100">
        <v>482</v>
      </c>
      <c r="G100">
        <v>976</v>
      </c>
      <c r="H100">
        <v>3.57008482328665</v>
      </c>
      <c r="I100">
        <v>135.01079774240961</v>
      </c>
      <c r="J100">
        <v>273.38286015890407</v>
      </c>
      <c r="K100" t="s">
        <v>787</v>
      </c>
      <c r="L100">
        <v>0.89419087136929398</v>
      </c>
      <c r="M100">
        <v>2.0746887966804901E-3</v>
      </c>
      <c r="N100">
        <v>0.26348547717842302</v>
      </c>
      <c r="O100">
        <v>0.56639004149377503</v>
      </c>
      <c r="P100">
        <v>2.0746887966804901E-3</v>
      </c>
      <c r="Q100">
        <v>4.9792531120331898E-2</v>
      </c>
      <c r="R100">
        <v>0.116182572614107</v>
      </c>
      <c r="S100">
        <v>2</v>
      </c>
      <c r="T100">
        <v>0</v>
      </c>
      <c r="U100">
        <v>0</v>
      </c>
      <c r="V100">
        <v>0.1841762107611189</v>
      </c>
      <c r="W100">
        <v>0</v>
      </c>
      <c r="X100">
        <v>0</v>
      </c>
      <c r="Y100">
        <v>0</v>
      </c>
      <c r="Z100">
        <v>12</v>
      </c>
      <c r="AA100">
        <v>0</v>
      </c>
      <c r="AB100">
        <v>6</v>
      </c>
      <c r="AC100">
        <v>0</v>
      </c>
      <c r="AD100">
        <v>16</v>
      </c>
      <c r="AE100">
        <v>40.693267469436783</v>
      </c>
      <c r="AF100">
        <v>11.398403534842128</v>
      </c>
      <c r="AJ100">
        <v>3.6835242152223779</v>
      </c>
      <c r="AK100">
        <v>17.883817427385878</v>
      </c>
      <c r="AL100">
        <v>0</v>
      </c>
      <c r="AM100">
        <v>0.52173913043478259</v>
      </c>
      <c r="AN100">
        <v>0.967741935483871</v>
      </c>
      <c r="AO100">
        <v>1.306337392157233</v>
      </c>
      <c r="AP100">
        <v>1.3623731302714188</v>
      </c>
      <c r="AQ100">
        <v>3.333333333333333</v>
      </c>
      <c r="AR100">
        <v>29.058866564288891</v>
      </c>
    </row>
    <row r="101" spans="1:44" x14ac:dyDescent="0.25">
      <c r="A101" t="s">
        <v>199</v>
      </c>
      <c r="B101" t="s">
        <v>21</v>
      </c>
      <c r="C101" t="s">
        <v>198</v>
      </c>
      <c r="D101" t="s">
        <v>30</v>
      </c>
      <c r="E101" t="s">
        <v>837</v>
      </c>
      <c r="F101">
        <v>512</v>
      </c>
      <c r="G101">
        <v>512</v>
      </c>
      <c r="H101">
        <v>4.9692330183127478</v>
      </c>
      <c r="I101">
        <v>103.03400909419304</v>
      </c>
      <c r="J101">
        <v>103.03400909419304</v>
      </c>
      <c r="K101" t="s">
        <v>197</v>
      </c>
      <c r="L101">
        <v>0.701171875</v>
      </c>
      <c r="M101">
        <v>1.7578125E-2</v>
      </c>
      <c r="N101">
        <v>0.18359375</v>
      </c>
      <c r="O101">
        <v>0.298828125</v>
      </c>
      <c r="P101">
        <v>0</v>
      </c>
      <c r="Q101">
        <v>9.1796875E-2</v>
      </c>
      <c r="R101">
        <v>0.408203125</v>
      </c>
      <c r="S101">
        <v>2</v>
      </c>
      <c r="T101">
        <v>37.08750256106886</v>
      </c>
      <c r="U101">
        <v>7.4634259299962435</v>
      </c>
      <c r="V101">
        <v>9.4500239989329482E-4</v>
      </c>
      <c r="W101">
        <v>0</v>
      </c>
      <c r="X101">
        <v>7</v>
      </c>
      <c r="Y101">
        <v>0</v>
      </c>
      <c r="Z101">
        <v>17</v>
      </c>
      <c r="AA101">
        <v>0</v>
      </c>
      <c r="AB101">
        <v>33</v>
      </c>
      <c r="AC101">
        <v>0</v>
      </c>
      <c r="AD101">
        <v>58</v>
      </c>
      <c r="AE101">
        <v>39.194270663872118</v>
      </c>
      <c r="AF101">
        <v>7.8873883594173115</v>
      </c>
      <c r="AJ101">
        <v>1.8900047997865897E-2</v>
      </c>
      <c r="AK101">
        <v>14.0234375</v>
      </c>
      <c r="AL101">
        <v>2.6485447943788438</v>
      </c>
      <c r="AM101">
        <v>1.9057971014492754</v>
      </c>
      <c r="AN101">
        <v>5.3225806451612909</v>
      </c>
      <c r="AO101">
        <v>0.65915410849077138</v>
      </c>
      <c r="AP101">
        <v>0.94272552608259119</v>
      </c>
      <c r="AQ101">
        <v>3.333333333333333</v>
      </c>
      <c r="AR101">
        <v>28.854473056893969</v>
      </c>
    </row>
    <row r="102" spans="1:44" x14ac:dyDescent="0.25">
      <c r="A102" t="s">
        <v>218</v>
      </c>
      <c r="B102" t="s">
        <v>21</v>
      </c>
      <c r="C102" t="s">
        <v>217</v>
      </c>
      <c r="D102" t="s">
        <v>195</v>
      </c>
      <c r="E102" t="s">
        <v>837</v>
      </c>
      <c r="F102">
        <v>540</v>
      </c>
      <c r="G102">
        <v>1069</v>
      </c>
      <c r="H102">
        <v>3.3410270364462602</v>
      </c>
      <c r="I102">
        <v>161.62694707624399</v>
      </c>
      <c r="J102">
        <v>319.96149337871265</v>
      </c>
      <c r="K102" t="s">
        <v>792</v>
      </c>
      <c r="L102">
        <v>0.88148148148148098</v>
      </c>
      <c r="M102">
        <v>2.2222222222222199E-2</v>
      </c>
      <c r="N102">
        <v>0.592592592592592</v>
      </c>
      <c r="O102">
        <v>0.21481481481481399</v>
      </c>
      <c r="P102">
        <v>0</v>
      </c>
      <c r="Q102">
        <v>4.81481481481481E-2</v>
      </c>
      <c r="R102">
        <v>0.122222222222222</v>
      </c>
      <c r="S102">
        <v>2</v>
      </c>
      <c r="T102">
        <v>3.0820751194582101</v>
      </c>
      <c r="U102">
        <v>0.92249331892163056</v>
      </c>
      <c r="V102">
        <v>8.3802912152191003E-2</v>
      </c>
      <c r="W102">
        <v>1</v>
      </c>
      <c r="X102">
        <v>4</v>
      </c>
      <c r="Y102">
        <v>0</v>
      </c>
      <c r="Z102">
        <v>5</v>
      </c>
      <c r="AA102">
        <v>0</v>
      </c>
      <c r="AB102">
        <v>2</v>
      </c>
      <c r="AC102">
        <v>0</v>
      </c>
      <c r="AD102">
        <v>15</v>
      </c>
      <c r="AE102">
        <v>13.237294975993249</v>
      </c>
      <c r="AF102">
        <v>3.962043656513873</v>
      </c>
      <c r="AJ102">
        <v>1.67605824304382</v>
      </c>
      <c r="AK102">
        <v>17.629629629629619</v>
      </c>
      <c r="AL102">
        <v>0.32736506004024568</v>
      </c>
      <c r="AM102">
        <v>3.3840579710144922</v>
      </c>
      <c r="AN102">
        <v>0.32258064516129037</v>
      </c>
      <c r="AO102">
        <v>1.5404670842097647</v>
      </c>
      <c r="AP102">
        <v>0.47355595036595483</v>
      </c>
      <c r="AQ102">
        <v>3.333333333333333</v>
      </c>
      <c r="AR102">
        <v>28.687047916798523</v>
      </c>
    </row>
    <row r="103" spans="1:44" x14ac:dyDescent="0.25">
      <c r="A103" t="s">
        <v>495</v>
      </c>
      <c r="B103" t="s">
        <v>21</v>
      </c>
      <c r="C103" t="s">
        <v>494</v>
      </c>
      <c r="D103" t="s">
        <v>24</v>
      </c>
      <c r="E103" t="s">
        <v>837</v>
      </c>
      <c r="F103">
        <v>611</v>
      </c>
      <c r="G103">
        <v>611</v>
      </c>
      <c r="H103">
        <v>1.980413202296216</v>
      </c>
      <c r="I103">
        <v>308.52147384776475</v>
      </c>
      <c r="J103">
        <v>308.52147384776475</v>
      </c>
      <c r="K103" t="s">
        <v>493</v>
      </c>
      <c r="L103">
        <v>0.82978723404255295</v>
      </c>
      <c r="M103">
        <v>2.1276595744680799E-2</v>
      </c>
      <c r="N103">
        <v>5.07364975450081E-2</v>
      </c>
      <c r="O103">
        <v>0.76268412438625199</v>
      </c>
      <c r="P103">
        <v>1.63666121112929E-3</v>
      </c>
      <c r="Q103">
        <v>6.7103109656301105E-2</v>
      </c>
      <c r="R103">
        <v>9.6563011456628406E-2</v>
      </c>
      <c r="S103">
        <v>1</v>
      </c>
      <c r="T103">
        <v>10.805843010649969</v>
      </c>
      <c r="U103">
        <v>5.4563577934751155</v>
      </c>
      <c r="V103">
        <v>0.25527557602468071</v>
      </c>
      <c r="W103">
        <v>0</v>
      </c>
      <c r="X103">
        <v>0</v>
      </c>
      <c r="Y103">
        <v>0</v>
      </c>
      <c r="Z103">
        <v>11</v>
      </c>
      <c r="AA103">
        <v>0</v>
      </c>
      <c r="AB103">
        <v>2</v>
      </c>
      <c r="AC103">
        <v>0</v>
      </c>
      <c r="AD103">
        <v>12</v>
      </c>
      <c r="AE103">
        <v>8.7642658101776387</v>
      </c>
      <c r="AF103">
        <v>4.425473330523042</v>
      </c>
      <c r="AJ103">
        <v>5.1055115204936143</v>
      </c>
      <c r="AK103">
        <v>16.595744680851059</v>
      </c>
      <c r="AL103">
        <v>1.9362968381712373</v>
      </c>
      <c r="AM103">
        <v>0.47826086956521741</v>
      </c>
      <c r="AN103">
        <v>0.32258064516129037</v>
      </c>
      <c r="AO103">
        <v>1.9737482684816123</v>
      </c>
      <c r="AP103">
        <v>0.52894652622253058</v>
      </c>
      <c r="AQ103">
        <v>1.6666666666666665</v>
      </c>
      <c r="AR103">
        <v>28.60775601561323</v>
      </c>
    </row>
    <row r="104" spans="1:44" x14ac:dyDescent="0.25">
      <c r="A104" t="s">
        <v>60</v>
      </c>
      <c r="B104" t="s">
        <v>21</v>
      </c>
      <c r="C104" t="s">
        <v>59</v>
      </c>
      <c r="D104" t="s">
        <v>24</v>
      </c>
      <c r="E104" t="s">
        <v>837</v>
      </c>
      <c r="F104">
        <v>408</v>
      </c>
      <c r="G104">
        <v>408</v>
      </c>
      <c r="H104">
        <v>10.6892690227246</v>
      </c>
      <c r="I104">
        <v>38.169120744610503</v>
      </c>
      <c r="J104">
        <v>38.169120744610503</v>
      </c>
      <c r="K104" t="s">
        <v>58</v>
      </c>
      <c r="L104">
        <v>0.87990196078431304</v>
      </c>
      <c r="M104">
        <v>0</v>
      </c>
      <c r="N104">
        <v>0.183823529411764</v>
      </c>
      <c r="O104">
        <v>0.578431372549019</v>
      </c>
      <c r="P104">
        <v>0</v>
      </c>
      <c r="Q104">
        <v>6.1274509803921497E-2</v>
      </c>
      <c r="R104">
        <v>0.17647058823529399</v>
      </c>
      <c r="S104">
        <v>1</v>
      </c>
      <c r="T104">
        <v>11.169057322931129</v>
      </c>
      <c r="U104">
        <v>1.0448850430451824</v>
      </c>
      <c r="V104">
        <v>0.27255871973137291</v>
      </c>
      <c r="W104">
        <v>0</v>
      </c>
      <c r="X104">
        <v>5</v>
      </c>
      <c r="Y104">
        <v>0</v>
      </c>
      <c r="Z104">
        <v>14</v>
      </c>
      <c r="AA104">
        <v>0</v>
      </c>
      <c r="AB104">
        <v>8</v>
      </c>
      <c r="AC104">
        <v>0</v>
      </c>
      <c r="AD104">
        <v>25</v>
      </c>
      <c r="AE104">
        <v>31.17786836990955</v>
      </c>
      <c r="AF104">
        <v>2.9167446626731626</v>
      </c>
      <c r="AJ104">
        <v>5.4511743946274578</v>
      </c>
      <c r="AK104">
        <v>17.59803921568626</v>
      </c>
      <c r="AL104">
        <v>0.37079819206874942</v>
      </c>
      <c r="AM104">
        <v>1.4420289855072463</v>
      </c>
      <c r="AN104">
        <v>1.2903225806451615</v>
      </c>
      <c r="AO104">
        <v>0.24418474033452237</v>
      </c>
      <c r="AP104">
        <v>0.34861851873745991</v>
      </c>
      <c r="AQ104">
        <v>1.6666666666666665</v>
      </c>
      <c r="AR104">
        <v>28.411833294273524</v>
      </c>
    </row>
    <row r="105" spans="1:44" x14ac:dyDescent="0.25">
      <c r="A105" t="s">
        <v>605</v>
      </c>
      <c r="B105" t="s">
        <v>541</v>
      </c>
      <c r="C105" t="s">
        <v>604</v>
      </c>
      <c r="D105" t="s">
        <v>75</v>
      </c>
      <c r="E105" t="s">
        <v>837</v>
      </c>
      <c r="F105">
        <v>937</v>
      </c>
      <c r="G105">
        <v>937</v>
      </c>
      <c r="H105">
        <v>150.56031251590369</v>
      </c>
      <c r="I105">
        <v>6.2234196007066913</v>
      </c>
      <c r="J105">
        <v>6.2234196007066913</v>
      </c>
      <c r="K105" t="s">
        <v>603</v>
      </c>
      <c r="L105">
        <v>0.79722518676627496</v>
      </c>
      <c r="M105">
        <v>6.40341515474919E-3</v>
      </c>
      <c r="N105">
        <v>5.97652081109925E-2</v>
      </c>
      <c r="O105">
        <v>0.64461045891141899</v>
      </c>
      <c r="P105">
        <v>1.0672358591248599E-3</v>
      </c>
      <c r="Q105">
        <v>2.24119530416221E-2</v>
      </c>
      <c r="R105">
        <v>0.26574172892209103</v>
      </c>
      <c r="S105">
        <v>2</v>
      </c>
      <c r="T105">
        <v>21.180343204126942</v>
      </c>
      <c r="U105">
        <v>0.14067680154349879</v>
      </c>
      <c r="V105">
        <v>9.5232349368830016E-2</v>
      </c>
      <c r="W105">
        <v>0</v>
      </c>
      <c r="X105">
        <v>5</v>
      </c>
      <c r="Y105">
        <v>1</v>
      </c>
      <c r="Z105">
        <v>47</v>
      </c>
      <c r="AA105">
        <v>0</v>
      </c>
      <c r="AB105">
        <v>17</v>
      </c>
      <c r="AC105">
        <v>0</v>
      </c>
      <c r="AD105">
        <v>103</v>
      </c>
      <c r="AE105">
        <v>159.98248150774131</v>
      </c>
      <c r="AF105">
        <v>1.0625806949679542</v>
      </c>
      <c r="AJ105">
        <v>1.9046469873766003</v>
      </c>
      <c r="AK105">
        <v>15.944503735325499</v>
      </c>
      <c r="AL105">
        <v>4.9921954597342263E-2</v>
      </c>
      <c r="AM105">
        <v>4.1268115942028984</v>
      </c>
      <c r="AN105">
        <v>2.741935483870968</v>
      </c>
      <c r="AO105">
        <v>3.981396661870755E-2</v>
      </c>
      <c r="AP105">
        <v>0.12700299503736789</v>
      </c>
      <c r="AQ105">
        <v>3.333333333333333</v>
      </c>
      <c r="AR105">
        <v>28.267970050362717</v>
      </c>
    </row>
    <row r="106" spans="1:44" x14ac:dyDescent="0.25">
      <c r="A106" t="s">
        <v>561</v>
      </c>
      <c r="B106" t="s">
        <v>541</v>
      </c>
      <c r="C106" t="s">
        <v>560</v>
      </c>
      <c r="D106" t="s">
        <v>101</v>
      </c>
      <c r="E106" t="s">
        <v>837</v>
      </c>
      <c r="F106">
        <v>701</v>
      </c>
      <c r="G106">
        <v>701</v>
      </c>
      <c r="H106">
        <v>26.459571844055279</v>
      </c>
      <c r="I106">
        <v>26.493248043901925</v>
      </c>
      <c r="J106">
        <v>26.493248043901925</v>
      </c>
      <c r="K106" t="s">
        <v>559</v>
      </c>
      <c r="L106">
        <v>0.77888730385163996</v>
      </c>
      <c r="M106">
        <v>1.28388017118402E-2</v>
      </c>
      <c r="N106">
        <v>0.262482168330955</v>
      </c>
      <c r="O106">
        <v>0.34664764621968602</v>
      </c>
      <c r="P106">
        <v>0</v>
      </c>
      <c r="Q106">
        <v>6.7047075606276693E-2</v>
      </c>
      <c r="R106">
        <v>0.31098430813124101</v>
      </c>
      <c r="S106">
        <v>2</v>
      </c>
      <c r="T106">
        <v>36.303199662798121</v>
      </c>
      <c r="U106">
        <v>1.372025211774333</v>
      </c>
      <c r="V106">
        <v>1.9608413986033978E-2</v>
      </c>
      <c r="W106">
        <v>0</v>
      </c>
      <c r="X106">
        <v>7</v>
      </c>
      <c r="Y106">
        <v>0</v>
      </c>
      <c r="Z106">
        <v>51</v>
      </c>
      <c r="AA106">
        <v>0</v>
      </c>
      <c r="AB106">
        <v>26</v>
      </c>
      <c r="AC106">
        <v>0</v>
      </c>
      <c r="AD106">
        <v>85</v>
      </c>
      <c r="AE106">
        <v>110.6546296023599</v>
      </c>
      <c r="AF106">
        <v>4.1820264611432432</v>
      </c>
      <c r="AJ106">
        <v>0.39216827972067958</v>
      </c>
      <c r="AK106">
        <v>15.577746077032799</v>
      </c>
      <c r="AL106">
        <v>0.48689037266338486</v>
      </c>
      <c r="AM106">
        <v>3.3840579710144922</v>
      </c>
      <c r="AN106">
        <v>4.193548387096774</v>
      </c>
      <c r="AO106">
        <v>0.16948902065373736</v>
      </c>
      <c r="AP106">
        <v>0.49984898879302014</v>
      </c>
      <c r="AQ106">
        <v>3.333333333333333</v>
      </c>
      <c r="AR106">
        <v>28.037082430308217</v>
      </c>
    </row>
    <row r="107" spans="1:44" x14ac:dyDescent="0.25">
      <c r="A107" t="s">
        <v>344</v>
      </c>
      <c r="B107" t="s">
        <v>21</v>
      </c>
      <c r="C107" t="s">
        <v>343</v>
      </c>
      <c r="D107" t="s">
        <v>24</v>
      </c>
      <c r="E107" t="s">
        <v>837</v>
      </c>
      <c r="F107">
        <v>542</v>
      </c>
      <c r="G107">
        <v>542</v>
      </c>
      <c r="H107">
        <v>8.6720363816067181</v>
      </c>
      <c r="I107">
        <v>62.499737795101424</v>
      </c>
      <c r="J107">
        <v>62.499737795101424</v>
      </c>
      <c r="K107" t="s">
        <v>342</v>
      </c>
      <c r="L107">
        <v>0.83763837638376304</v>
      </c>
      <c r="M107">
        <v>1.8450184501845001E-2</v>
      </c>
      <c r="N107">
        <v>8.8560885608855999E-2</v>
      </c>
      <c r="O107">
        <v>0.69926199261992605</v>
      </c>
      <c r="P107">
        <v>1.8450184501845001E-3</v>
      </c>
      <c r="Q107">
        <v>7.1955719557195499E-2</v>
      </c>
      <c r="R107">
        <v>0.11992619926199199</v>
      </c>
      <c r="S107">
        <v>1</v>
      </c>
      <c r="T107">
        <v>14.07918237672606</v>
      </c>
      <c r="U107">
        <v>1.6235151419092095</v>
      </c>
      <c r="V107">
        <v>9.7646868411492851E-2</v>
      </c>
      <c r="W107">
        <v>0</v>
      </c>
      <c r="X107">
        <v>4</v>
      </c>
      <c r="Y107">
        <v>0</v>
      </c>
      <c r="Z107">
        <v>33</v>
      </c>
      <c r="AA107">
        <v>0</v>
      </c>
      <c r="AB107">
        <v>17</v>
      </c>
      <c r="AC107">
        <v>0</v>
      </c>
      <c r="AD107">
        <v>64</v>
      </c>
      <c r="AE107">
        <v>123.7407887323501</v>
      </c>
      <c r="AF107">
        <v>14.268942528285834</v>
      </c>
      <c r="AJ107">
        <v>1.952937368229857</v>
      </c>
      <c r="AK107">
        <v>16.75276752767526</v>
      </c>
      <c r="AL107">
        <v>0.57613656490070242</v>
      </c>
      <c r="AM107">
        <v>2.1014492753623188</v>
      </c>
      <c r="AN107">
        <v>2.741935483870968</v>
      </c>
      <c r="AO107">
        <v>0.39983845440368193</v>
      </c>
      <c r="AP107">
        <v>1.7054690017335825</v>
      </c>
      <c r="AQ107">
        <v>1.6666666666666665</v>
      </c>
      <c r="AR107">
        <v>27.897200342843043</v>
      </c>
    </row>
    <row r="108" spans="1:44" x14ac:dyDescent="0.25">
      <c r="A108" t="s">
        <v>389</v>
      </c>
      <c r="B108" t="s">
        <v>21</v>
      </c>
      <c r="C108" t="s">
        <v>388</v>
      </c>
      <c r="D108" t="s">
        <v>195</v>
      </c>
      <c r="E108" t="s">
        <v>837</v>
      </c>
      <c r="F108">
        <v>686</v>
      </c>
      <c r="G108">
        <v>686</v>
      </c>
      <c r="H108">
        <v>2.6613731235963418</v>
      </c>
      <c r="I108">
        <v>257.7616772025566</v>
      </c>
      <c r="J108">
        <v>257.7616772025566</v>
      </c>
      <c r="K108" t="s">
        <v>387</v>
      </c>
      <c r="L108">
        <v>0.73906705539358597</v>
      </c>
      <c r="M108">
        <v>2.3323615160349798E-2</v>
      </c>
      <c r="N108">
        <v>0.45772594752186502</v>
      </c>
      <c r="O108">
        <v>0.233236151603498</v>
      </c>
      <c r="P108">
        <v>0</v>
      </c>
      <c r="Q108">
        <v>7.1428571428571397E-2</v>
      </c>
      <c r="R108">
        <v>0.214285714285714</v>
      </c>
      <c r="S108">
        <v>2</v>
      </c>
      <c r="T108">
        <v>15.390491611172189</v>
      </c>
      <c r="U108">
        <v>5.7829138931014885</v>
      </c>
      <c r="V108">
        <v>0.16908931039334399</v>
      </c>
      <c r="W108">
        <v>0</v>
      </c>
      <c r="X108">
        <v>2</v>
      </c>
      <c r="Y108">
        <v>0</v>
      </c>
      <c r="Z108">
        <v>14</v>
      </c>
      <c r="AA108">
        <v>0</v>
      </c>
      <c r="AB108">
        <v>5</v>
      </c>
      <c r="AC108">
        <v>0</v>
      </c>
      <c r="AD108">
        <v>16</v>
      </c>
      <c r="AE108">
        <v>21.129215185165361</v>
      </c>
      <c r="AF108">
        <v>7.9392156619561964</v>
      </c>
      <c r="AH108" t="s">
        <v>390</v>
      </c>
      <c r="AI108" t="s">
        <v>35</v>
      </c>
      <c r="AJ108">
        <v>3.3817862078668797</v>
      </c>
      <c r="AK108">
        <v>14.78134110787172</v>
      </c>
      <c r="AL108">
        <v>2.0521817502545709</v>
      </c>
      <c r="AM108">
        <v>0.94202898550724634</v>
      </c>
      <c r="AN108">
        <v>0.80645161290322587</v>
      </c>
      <c r="AO108">
        <v>1.6490154079534205</v>
      </c>
      <c r="AP108">
        <v>0.94892008869634614</v>
      </c>
      <c r="AQ108">
        <v>3.333333333333333</v>
      </c>
      <c r="AR108">
        <v>27.895058494386742</v>
      </c>
    </row>
    <row r="109" spans="1:44" x14ac:dyDescent="0.25">
      <c r="A109" t="s">
        <v>558</v>
      </c>
      <c r="B109" t="s">
        <v>541</v>
      </c>
      <c r="C109" t="s">
        <v>557</v>
      </c>
      <c r="D109" t="s">
        <v>24</v>
      </c>
      <c r="E109" t="s">
        <v>837</v>
      </c>
      <c r="F109">
        <v>698</v>
      </c>
      <c r="G109">
        <v>698</v>
      </c>
      <c r="H109">
        <v>15.67432523132995</v>
      </c>
      <c r="I109">
        <v>44.531422546013829</v>
      </c>
      <c r="J109">
        <v>44.531422546013829</v>
      </c>
      <c r="K109" t="s">
        <v>556</v>
      </c>
      <c r="L109">
        <v>0.78080229226360998</v>
      </c>
      <c r="M109">
        <v>1.5759312320916902E-2</v>
      </c>
      <c r="N109">
        <v>0.16045845272206299</v>
      </c>
      <c r="O109">
        <v>0.583094555873925</v>
      </c>
      <c r="P109">
        <v>1.4326647564469901E-3</v>
      </c>
      <c r="Q109">
        <v>4.1547277936962702E-2</v>
      </c>
      <c r="R109">
        <v>0.197707736389684</v>
      </c>
      <c r="S109">
        <v>1</v>
      </c>
      <c r="T109">
        <v>6.7097895980457114</v>
      </c>
      <c r="U109">
        <v>0.42807518020834079</v>
      </c>
      <c r="V109">
        <v>0.13720861137954021</v>
      </c>
      <c r="W109">
        <v>0</v>
      </c>
      <c r="X109">
        <v>11</v>
      </c>
      <c r="Y109">
        <v>0</v>
      </c>
      <c r="Z109">
        <v>36</v>
      </c>
      <c r="AA109">
        <v>0</v>
      </c>
      <c r="AB109">
        <v>19</v>
      </c>
      <c r="AC109">
        <v>0</v>
      </c>
      <c r="AD109">
        <v>37</v>
      </c>
      <c r="AE109">
        <v>88.339339683795529</v>
      </c>
      <c r="AF109">
        <v>5.6359261646059409</v>
      </c>
      <c r="AJ109">
        <v>2.7441722275908043</v>
      </c>
      <c r="AK109">
        <v>15.6160458452722</v>
      </c>
      <c r="AL109">
        <v>0.1519109723574569</v>
      </c>
      <c r="AM109">
        <v>3.3985507246376812</v>
      </c>
      <c r="AN109">
        <v>3.0645161290322585</v>
      </c>
      <c r="AO109">
        <v>0.28488719779222793</v>
      </c>
      <c r="AP109">
        <v>0.67362366557582432</v>
      </c>
      <c r="AQ109">
        <v>1.6666666666666665</v>
      </c>
      <c r="AR109">
        <v>27.600373428925121</v>
      </c>
    </row>
    <row r="110" spans="1:44" x14ac:dyDescent="0.25">
      <c r="A110" t="s">
        <v>302</v>
      </c>
      <c r="B110" t="s">
        <v>21</v>
      </c>
      <c r="C110" t="s">
        <v>301</v>
      </c>
      <c r="D110" t="s">
        <v>24</v>
      </c>
      <c r="E110" t="s">
        <v>835</v>
      </c>
      <c r="F110">
        <v>333</v>
      </c>
      <c r="G110">
        <v>333</v>
      </c>
      <c r="H110">
        <v>1.4435886885558611</v>
      </c>
      <c r="I110">
        <v>230.67512418175494</v>
      </c>
      <c r="J110">
        <v>230.67512418175494</v>
      </c>
      <c r="K110" t="s">
        <v>300</v>
      </c>
      <c r="L110">
        <v>0.86486486486486402</v>
      </c>
      <c r="M110">
        <v>6.0060060060059999E-3</v>
      </c>
      <c r="N110">
        <v>0.53753753753753697</v>
      </c>
      <c r="O110">
        <v>0.28228228228228203</v>
      </c>
      <c r="P110">
        <v>9.0090090090090003E-3</v>
      </c>
      <c r="Q110">
        <v>6.6066066066066007E-2</v>
      </c>
      <c r="R110">
        <v>9.90990990990991E-2</v>
      </c>
      <c r="S110">
        <v>1</v>
      </c>
      <c r="T110">
        <v>3.9780255835800711</v>
      </c>
      <c r="U110">
        <v>2.7556502867583514</v>
      </c>
      <c r="V110">
        <v>0.21060410803738269</v>
      </c>
      <c r="W110">
        <v>0</v>
      </c>
      <c r="X110">
        <v>0</v>
      </c>
      <c r="Y110">
        <v>0</v>
      </c>
      <c r="Z110">
        <v>6</v>
      </c>
      <c r="AA110">
        <v>0</v>
      </c>
      <c r="AB110">
        <v>1</v>
      </c>
      <c r="AC110">
        <v>0</v>
      </c>
      <c r="AD110">
        <v>12</v>
      </c>
      <c r="AE110">
        <v>18.148981225376339</v>
      </c>
      <c r="AF110">
        <v>12.572127621429507</v>
      </c>
      <c r="AG110" t="s">
        <v>91</v>
      </c>
      <c r="AJ110">
        <v>4.212082160747654</v>
      </c>
      <c r="AK110">
        <v>17.29729729729728</v>
      </c>
      <c r="AL110">
        <v>0.97789718697269545</v>
      </c>
      <c r="AM110">
        <v>0.2608695652173913</v>
      </c>
      <c r="AN110">
        <v>0.16129032258064518</v>
      </c>
      <c r="AO110">
        <v>1.4757307530566834</v>
      </c>
      <c r="AP110">
        <v>1.5026603339163067</v>
      </c>
      <c r="AQ110">
        <v>1.6666666666666665</v>
      </c>
      <c r="AR110">
        <v>27.55449428645532</v>
      </c>
    </row>
    <row r="111" spans="1:44" x14ac:dyDescent="0.25">
      <c r="A111" t="s">
        <v>208</v>
      </c>
      <c r="B111" t="s">
        <v>21</v>
      </c>
      <c r="C111" t="s">
        <v>207</v>
      </c>
      <c r="D111" t="s">
        <v>30</v>
      </c>
      <c r="E111" t="s">
        <v>837</v>
      </c>
      <c r="F111">
        <v>995</v>
      </c>
      <c r="G111">
        <v>995</v>
      </c>
      <c r="H111">
        <v>5.6151109302488367</v>
      </c>
      <c r="I111">
        <v>177.20041729539011</v>
      </c>
      <c r="J111">
        <v>177.20041729539011</v>
      </c>
      <c r="K111" t="s">
        <v>206</v>
      </c>
      <c r="L111">
        <v>0.53668341708542699</v>
      </c>
      <c r="M111">
        <v>2.8140703517587899E-2</v>
      </c>
      <c r="N111">
        <v>0.24221105527638101</v>
      </c>
      <c r="O111">
        <v>0.33366834170854198</v>
      </c>
      <c r="P111">
        <v>1.0050251256281399E-3</v>
      </c>
      <c r="Q111">
        <v>0.10150753768844201</v>
      </c>
      <c r="R111">
        <v>0.29346733668341701</v>
      </c>
      <c r="S111">
        <v>1</v>
      </c>
      <c r="T111">
        <v>36.311339277320499</v>
      </c>
      <c r="U111">
        <v>6.46671806280973</v>
      </c>
      <c r="V111">
        <v>5.5497852576044109E-2</v>
      </c>
      <c r="W111">
        <v>1</v>
      </c>
      <c r="X111">
        <v>10</v>
      </c>
      <c r="Y111">
        <v>1</v>
      </c>
      <c r="Z111">
        <v>13</v>
      </c>
      <c r="AA111">
        <v>0</v>
      </c>
      <c r="AB111">
        <v>22</v>
      </c>
      <c r="AC111">
        <v>0</v>
      </c>
      <c r="AD111">
        <v>42</v>
      </c>
      <c r="AE111">
        <v>48.544733402850078</v>
      </c>
      <c r="AF111">
        <v>8.6453738859080378</v>
      </c>
      <c r="AH111" t="s">
        <v>34</v>
      </c>
      <c r="AI111" t="s">
        <v>35</v>
      </c>
      <c r="AJ111">
        <v>1.1099570515208821</v>
      </c>
      <c r="AK111">
        <v>10.73366834170854</v>
      </c>
      <c r="AL111">
        <v>2.2948432291842913</v>
      </c>
      <c r="AM111">
        <v>5.9818840579710137</v>
      </c>
      <c r="AN111">
        <v>3.5483870967741939</v>
      </c>
      <c r="AO111">
        <v>1.1336294114281773</v>
      </c>
      <c r="AP111">
        <v>1.0333223461784067</v>
      </c>
      <c r="AQ111">
        <v>1.6666666666666665</v>
      </c>
      <c r="AR111">
        <v>27.50235820143217</v>
      </c>
    </row>
    <row r="112" spans="1:44" x14ac:dyDescent="0.25">
      <c r="A112" t="s">
        <v>620</v>
      </c>
      <c r="B112" t="s">
        <v>541</v>
      </c>
      <c r="C112" t="s">
        <v>619</v>
      </c>
      <c r="D112" t="s">
        <v>24</v>
      </c>
      <c r="E112" t="s">
        <v>835</v>
      </c>
      <c r="F112">
        <v>426</v>
      </c>
      <c r="G112">
        <v>1243</v>
      </c>
      <c r="H112">
        <v>5.4097265809591626</v>
      </c>
      <c r="I112">
        <v>78.747048233345055</v>
      </c>
      <c r="J112">
        <v>229.77131679353968</v>
      </c>
      <c r="K112" t="s">
        <v>800</v>
      </c>
      <c r="L112">
        <v>0.72065727699530502</v>
      </c>
      <c r="M112">
        <v>2.1126760563380202E-2</v>
      </c>
      <c r="N112">
        <v>0.352112676056338</v>
      </c>
      <c r="O112">
        <v>0.22769953051643099</v>
      </c>
      <c r="P112">
        <v>4.6948356807511703E-3</v>
      </c>
      <c r="Q112">
        <v>0.11267605633802801</v>
      </c>
      <c r="R112">
        <v>0.28169014084506999</v>
      </c>
      <c r="S112">
        <v>2</v>
      </c>
      <c r="T112">
        <v>14.555792422086681</v>
      </c>
      <c r="U112">
        <v>2.690670628959198</v>
      </c>
      <c r="V112">
        <v>0.18952431977930309</v>
      </c>
      <c r="W112">
        <v>0</v>
      </c>
      <c r="X112">
        <v>2</v>
      </c>
      <c r="Y112">
        <v>0</v>
      </c>
      <c r="Z112">
        <v>18</v>
      </c>
      <c r="AA112">
        <v>0</v>
      </c>
      <c r="AB112">
        <v>13</v>
      </c>
      <c r="AC112">
        <v>0</v>
      </c>
      <c r="AD112">
        <v>20</v>
      </c>
      <c r="AE112">
        <v>34.806012840286627</v>
      </c>
      <c r="AF112">
        <v>6.4339689482264744</v>
      </c>
      <c r="AJ112">
        <v>3.7904863955860617</v>
      </c>
      <c r="AK112">
        <v>14.4131455399061</v>
      </c>
      <c r="AL112">
        <v>0.95483786595595255</v>
      </c>
      <c r="AM112">
        <v>1.1159420289855073</v>
      </c>
      <c r="AN112">
        <v>2.096774193548387</v>
      </c>
      <c r="AO112">
        <v>0.98686418999000192</v>
      </c>
      <c r="AP112">
        <v>0.76900825534650763</v>
      </c>
      <c r="AQ112">
        <v>3.333333333333333</v>
      </c>
      <c r="AR112">
        <v>27.460391802651849</v>
      </c>
    </row>
    <row r="113" spans="1:44" x14ac:dyDescent="0.25">
      <c r="A113" t="s">
        <v>523</v>
      </c>
      <c r="B113" t="s">
        <v>21</v>
      </c>
      <c r="C113" t="s">
        <v>522</v>
      </c>
      <c r="D113" t="s">
        <v>67</v>
      </c>
      <c r="E113" t="s">
        <v>837</v>
      </c>
      <c r="F113">
        <v>455</v>
      </c>
      <c r="G113">
        <v>455</v>
      </c>
      <c r="H113">
        <v>3.0048113836772239</v>
      </c>
      <c r="I113">
        <v>151.42381397769492</v>
      </c>
      <c r="J113">
        <v>151.42381397769492</v>
      </c>
      <c r="K113" t="s">
        <v>521</v>
      </c>
      <c r="L113">
        <v>0.8</v>
      </c>
      <c r="M113">
        <v>1.31868131868131E-2</v>
      </c>
      <c r="N113">
        <v>0.22417582417582399</v>
      </c>
      <c r="O113">
        <v>0.424175824175824</v>
      </c>
      <c r="P113">
        <v>0</v>
      </c>
      <c r="Q113">
        <v>7.4725274725274696E-2</v>
      </c>
      <c r="R113">
        <v>0.26373626373626302</v>
      </c>
      <c r="S113">
        <v>1</v>
      </c>
      <c r="T113">
        <v>3.6509185008279919</v>
      </c>
      <c r="U113">
        <v>1.2150241844331926</v>
      </c>
      <c r="V113">
        <v>0.13973061698015329</v>
      </c>
      <c r="W113">
        <v>1</v>
      </c>
      <c r="X113">
        <v>2</v>
      </c>
      <c r="Y113">
        <v>0</v>
      </c>
      <c r="Z113">
        <v>7</v>
      </c>
      <c r="AA113">
        <v>0</v>
      </c>
      <c r="AB113">
        <v>8</v>
      </c>
      <c r="AC113">
        <v>0</v>
      </c>
      <c r="AD113">
        <v>10</v>
      </c>
      <c r="AE113">
        <v>20.563788863772309</v>
      </c>
      <c r="AF113">
        <v>6.8436205265592358</v>
      </c>
      <c r="AJ113">
        <v>2.794612339603066</v>
      </c>
      <c r="AK113">
        <v>16</v>
      </c>
      <c r="AL113">
        <v>0.43117544260622842</v>
      </c>
      <c r="AM113">
        <v>3.1376811594202896</v>
      </c>
      <c r="AN113">
        <v>1.2903225806451615</v>
      </c>
      <c r="AO113">
        <v>0.96872508392343293</v>
      </c>
      <c r="AP113">
        <v>0.81797110364257475</v>
      </c>
      <c r="AQ113">
        <v>1.6666666666666665</v>
      </c>
      <c r="AR113">
        <v>27.10715437650742</v>
      </c>
    </row>
    <row r="114" spans="1:44" x14ac:dyDescent="0.25">
      <c r="A114" t="s">
        <v>760</v>
      </c>
      <c r="B114" t="s">
        <v>669</v>
      </c>
      <c r="C114" t="s">
        <v>759</v>
      </c>
      <c r="D114" t="s">
        <v>30</v>
      </c>
      <c r="E114" t="s">
        <v>837</v>
      </c>
      <c r="F114">
        <v>3470</v>
      </c>
      <c r="G114">
        <v>3470</v>
      </c>
      <c r="H114">
        <v>156.74365122949149</v>
      </c>
      <c r="I114">
        <v>22.138057731725951</v>
      </c>
      <c r="J114">
        <v>22.138057731725951</v>
      </c>
      <c r="K114" t="s">
        <v>758</v>
      </c>
      <c r="L114">
        <v>0.54351585014409198</v>
      </c>
      <c r="M114">
        <v>1.7579250720461001E-2</v>
      </c>
      <c r="N114">
        <v>0.29164265129682998</v>
      </c>
      <c r="O114">
        <v>0.412391930835734</v>
      </c>
      <c r="P114">
        <v>8.6455331412103702E-4</v>
      </c>
      <c r="Q114">
        <v>6.9164265129683003E-2</v>
      </c>
      <c r="R114">
        <v>0.20835734870316999</v>
      </c>
      <c r="S114">
        <v>1</v>
      </c>
      <c r="T114">
        <v>29.058545981529349</v>
      </c>
      <c r="U114">
        <v>0.18538898228792791</v>
      </c>
      <c r="V114">
        <v>9.8235386361097105E-2</v>
      </c>
      <c r="W114">
        <v>0</v>
      </c>
      <c r="X114">
        <v>5</v>
      </c>
      <c r="Y114">
        <v>2</v>
      </c>
      <c r="Z114">
        <v>33</v>
      </c>
      <c r="AA114">
        <v>0</v>
      </c>
      <c r="AB114">
        <v>42</v>
      </c>
      <c r="AC114">
        <v>0</v>
      </c>
      <c r="AD114">
        <v>150</v>
      </c>
      <c r="AE114">
        <v>175.95075982315109</v>
      </c>
      <c r="AF114">
        <v>1.1225383512697309</v>
      </c>
      <c r="AJ114">
        <v>1.964707727221942</v>
      </c>
      <c r="AK114">
        <v>10.870317002881841</v>
      </c>
      <c r="AL114">
        <v>6.5788959196400876E-2</v>
      </c>
      <c r="AM114">
        <v>4.7681159420289854</v>
      </c>
      <c r="AN114">
        <v>6.774193548387097</v>
      </c>
      <c r="AO114">
        <v>0.14162694275569512</v>
      </c>
      <c r="AP114">
        <v>0.13416932316831176</v>
      </c>
      <c r="AQ114">
        <v>1.6666666666666665</v>
      </c>
      <c r="AR114">
        <v>26.385586112306939</v>
      </c>
    </row>
    <row r="115" spans="1:44" x14ac:dyDescent="0.25">
      <c r="A115" t="s">
        <v>739</v>
      </c>
      <c r="B115" t="s">
        <v>669</v>
      </c>
      <c r="C115" t="s">
        <v>738</v>
      </c>
      <c r="D115" t="s">
        <v>75</v>
      </c>
      <c r="E115" t="s">
        <v>837</v>
      </c>
      <c r="F115">
        <v>2361</v>
      </c>
      <c r="G115">
        <v>2361</v>
      </c>
      <c r="H115">
        <v>86.482202878906833</v>
      </c>
      <c r="I115">
        <v>27.300414668043246</v>
      </c>
      <c r="J115">
        <v>27.300414668043246</v>
      </c>
      <c r="K115" t="s">
        <v>75</v>
      </c>
      <c r="L115">
        <v>0.65777213045319705</v>
      </c>
      <c r="M115">
        <v>9.7416349004659005E-3</v>
      </c>
      <c r="N115">
        <v>0.102498941126641</v>
      </c>
      <c r="O115">
        <v>0.49597628123676402</v>
      </c>
      <c r="P115">
        <v>1.69419737399407E-3</v>
      </c>
      <c r="Q115">
        <v>2.9648454044896199E-2</v>
      </c>
      <c r="R115">
        <v>0.36044049131723799</v>
      </c>
      <c r="S115">
        <v>1</v>
      </c>
      <c r="T115">
        <v>0.2079504965662097</v>
      </c>
      <c r="U115">
        <v>2.4045467118521931E-3</v>
      </c>
      <c r="V115">
        <v>6.6563207904232299E-2</v>
      </c>
      <c r="W115">
        <v>0</v>
      </c>
      <c r="X115">
        <v>10</v>
      </c>
      <c r="Y115">
        <v>1</v>
      </c>
      <c r="Z115">
        <v>44</v>
      </c>
      <c r="AA115">
        <v>0</v>
      </c>
      <c r="AB115">
        <v>30</v>
      </c>
      <c r="AC115">
        <v>0</v>
      </c>
      <c r="AD115">
        <v>105</v>
      </c>
      <c r="AE115">
        <v>261.9481621230567</v>
      </c>
      <c r="AF115">
        <v>3.0289256448501769</v>
      </c>
      <c r="AJ115">
        <v>1.331264158084646</v>
      </c>
      <c r="AK115">
        <v>13.155442609063941</v>
      </c>
      <c r="AL115">
        <v>8.5330111616986289E-4</v>
      </c>
      <c r="AM115">
        <v>4.8297101449275361</v>
      </c>
      <c r="AN115">
        <v>4.838709677419355</v>
      </c>
      <c r="AO115">
        <v>0.17465282240440966</v>
      </c>
      <c r="AP115">
        <v>0.36202674344000269</v>
      </c>
      <c r="AQ115">
        <v>1.6666666666666665</v>
      </c>
      <c r="AR115">
        <v>26.359326123122731</v>
      </c>
    </row>
    <row r="116" spans="1:44" x14ac:dyDescent="0.25">
      <c r="A116" t="s">
        <v>629</v>
      </c>
      <c r="B116" t="s">
        <v>541</v>
      </c>
      <c r="C116" t="s">
        <v>628</v>
      </c>
      <c r="D116" t="s">
        <v>75</v>
      </c>
      <c r="E116" t="s">
        <v>837</v>
      </c>
      <c r="F116">
        <v>973</v>
      </c>
      <c r="G116">
        <v>973</v>
      </c>
      <c r="H116">
        <v>117.9534764189106</v>
      </c>
      <c r="I116">
        <v>8.2490150315231077</v>
      </c>
      <c r="J116">
        <v>8.2490150315231077</v>
      </c>
      <c r="K116" t="s">
        <v>627</v>
      </c>
      <c r="L116">
        <v>0.79136690647482</v>
      </c>
      <c r="M116">
        <v>1.13052415210688E-2</v>
      </c>
      <c r="N116">
        <v>0.124357656731757</v>
      </c>
      <c r="O116">
        <v>0.53956834532374098</v>
      </c>
      <c r="P116">
        <v>0</v>
      </c>
      <c r="Q116">
        <v>3.18602261048304E-2</v>
      </c>
      <c r="R116">
        <v>0.29290853031860198</v>
      </c>
      <c r="S116">
        <v>2</v>
      </c>
      <c r="T116">
        <v>12.802309937874449</v>
      </c>
      <c r="U116">
        <v>0.10853694462049743</v>
      </c>
      <c r="V116">
        <v>1.4355450442343249E-2</v>
      </c>
      <c r="W116">
        <v>0</v>
      </c>
      <c r="X116">
        <v>5</v>
      </c>
      <c r="Y116">
        <v>0</v>
      </c>
      <c r="Z116">
        <v>30</v>
      </c>
      <c r="AA116">
        <v>0</v>
      </c>
      <c r="AB116">
        <v>26</v>
      </c>
      <c r="AC116">
        <v>0</v>
      </c>
      <c r="AD116">
        <v>73</v>
      </c>
      <c r="AE116">
        <v>182.46045394072641</v>
      </c>
      <c r="AF116">
        <v>1.5468849200571242</v>
      </c>
      <c r="AJ116">
        <v>0.28710900884686497</v>
      </c>
      <c r="AK116">
        <v>15.8273381294964</v>
      </c>
      <c r="AL116">
        <v>3.8516488589650677E-2</v>
      </c>
      <c r="AM116">
        <v>2.13768115942029</v>
      </c>
      <c r="AN116">
        <v>4.193548387096774</v>
      </c>
      <c r="AO116">
        <v>5.2772596124642447E-2</v>
      </c>
      <c r="AP116">
        <v>0.18488856305762177</v>
      </c>
      <c r="AQ116">
        <v>3.333333333333333</v>
      </c>
      <c r="AR116">
        <v>26.05518766596558</v>
      </c>
    </row>
    <row r="117" spans="1:44" x14ac:dyDescent="0.25">
      <c r="A117" t="s">
        <v>707</v>
      </c>
      <c r="B117" t="s">
        <v>669</v>
      </c>
      <c r="C117" t="s">
        <v>706</v>
      </c>
      <c r="D117" t="s">
        <v>181</v>
      </c>
      <c r="E117" t="s">
        <v>837</v>
      </c>
      <c r="F117">
        <v>2429</v>
      </c>
      <c r="G117">
        <v>2429</v>
      </c>
      <c r="H117">
        <v>94.396745138940361</v>
      </c>
      <c r="I117">
        <v>25.731819422638054</v>
      </c>
      <c r="J117">
        <v>25.731819422638054</v>
      </c>
      <c r="K117" t="s">
        <v>705</v>
      </c>
      <c r="L117">
        <v>0.49567723342939402</v>
      </c>
      <c r="M117">
        <v>0.116508851379168</v>
      </c>
      <c r="N117">
        <v>5.1049814738575498E-2</v>
      </c>
      <c r="O117">
        <v>0.42774804446274101</v>
      </c>
      <c r="P117">
        <v>8.2338410868670203E-4</v>
      </c>
      <c r="Q117">
        <v>3.2523672293124702E-2</v>
      </c>
      <c r="R117">
        <v>0.37134623301770198</v>
      </c>
      <c r="S117">
        <v>2</v>
      </c>
      <c r="T117">
        <v>50.89077062379539</v>
      </c>
      <c r="U117">
        <v>0.53911573485812947</v>
      </c>
      <c r="V117">
        <v>0.15801073233094451</v>
      </c>
      <c r="W117">
        <v>0</v>
      </c>
      <c r="X117">
        <v>9</v>
      </c>
      <c r="Y117">
        <v>0</v>
      </c>
      <c r="Z117">
        <v>54</v>
      </c>
      <c r="AA117">
        <v>0</v>
      </c>
      <c r="AB117">
        <v>31</v>
      </c>
      <c r="AC117">
        <v>0</v>
      </c>
      <c r="AD117">
        <v>104</v>
      </c>
      <c r="AE117">
        <v>172.481023725591</v>
      </c>
      <c r="AF117">
        <v>1.8271924892295832</v>
      </c>
      <c r="AJ117">
        <v>3.1602146466188903</v>
      </c>
      <c r="AK117">
        <v>9.9135446685878801</v>
      </c>
      <c r="AL117">
        <v>0.19131591664726849</v>
      </c>
      <c r="AM117">
        <v>3.8478260869565215</v>
      </c>
      <c r="AN117">
        <v>5</v>
      </c>
      <c r="AO117">
        <v>0.16461782512867812</v>
      </c>
      <c r="AP117">
        <v>0.21839180755014484</v>
      </c>
      <c r="AQ117">
        <v>3.333333333333333</v>
      </c>
      <c r="AR117">
        <v>25.829244284822714</v>
      </c>
    </row>
    <row r="118" spans="1:44" x14ac:dyDescent="0.25">
      <c r="A118" t="s">
        <v>138</v>
      </c>
      <c r="B118" t="s">
        <v>21</v>
      </c>
      <c r="C118" t="s">
        <v>137</v>
      </c>
      <c r="D118" t="s">
        <v>101</v>
      </c>
      <c r="E118" t="s">
        <v>837</v>
      </c>
      <c r="F118">
        <v>543</v>
      </c>
      <c r="G118">
        <v>543</v>
      </c>
      <c r="H118">
        <v>3.4300241978206749</v>
      </c>
      <c r="I118">
        <v>158.30792107676803</v>
      </c>
      <c r="J118">
        <v>158.30792107676803</v>
      </c>
      <c r="K118" t="s">
        <v>136</v>
      </c>
      <c r="L118">
        <v>0.78453038674033104</v>
      </c>
      <c r="M118">
        <v>1.6574585635359101E-2</v>
      </c>
      <c r="N118">
        <v>0.14732965009208099</v>
      </c>
      <c r="O118">
        <v>0.32780847145488001</v>
      </c>
      <c r="P118">
        <v>1.8416206261510099E-3</v>
      </c>
      <c r="Q118">
        <v>8.4714548802946599E-2</v>
      </c>
      <c r="R118">
        <v>0.42173112338858099</v>
      </c>
      <c r="S118">
        <v>2</v>
      </c>
      <c r="T118">
        <v>4.8716426336814598</v>
      </c>
      <c r="U118">
        <v>1.4202939550037992</v>
      </c>
      <c r="V118">
        <v>0.17231044623509789</v>
      </c>
      <c r="W118">
        <v>0</v>
      </c>
      <c r="X118">
        <v>1</v>
      </c>
      <c r="Y118">
        <v>0</v>
      </c>
      <c r="Z118">
        <v>6</v>
      </c>
      <c r="AA118">
        <v>0</v>
      </c>
      <c r="AB118">
        <v>4</v>
      </c>
      <c r="AC118">
        <v>0</v>
      </c>
      <c r="AD118">
        <v>15</v>
      </c>
      <c r="AE118">
        <v>16.798911834774952</v>
      </c>
      <c r="AF118">
        <v>4.897607382900806</v>
      </c>
      <c r="AH118" t="s">
        <v>139</v>
      </c>
      <c r="AI118" t="s">
        <v>140</v>
      </c>
      <c r="AJ118">
        <v>3.4462089247019581</v>
      </c>
      <c r="AK118">
        <v>15.690607734806621</v>
      </c>
      <c r="AL118">
        <v>0.50401949403615842</v>
      </c>
      <c r="AM118">
        <v>0.42753623188405798</v>
      </c>
      <c r="AN118">
        <v>0.64516129032258074</v>
      </c>
      <c r="AO118">
        <v>1.0127657605654163</v>
      </c>
      <c r="AP118">
        <v>0.58537747682709995</v>
      </c>
      <c r="AQ118">
        <v>3.333333333333333</v>
      </c>
      <c r="AR118">
        <v>25.645010246477224</v>
      </c>
    </row>
    <row r="119" spans="1:44" x14ac:dyDescent="0.25">
      <c r="A119" t="s">
        <v>205</v>
      </c>
      <c r="B119" t="s">
        <v>21</v>
      </c>
      <c r="C119" t="s">
        <v>204</v>
      </c>
      <c r="D119" t="s">
        <v>24</v>
      </c>
      <c r="E119" t="s">
        <v>835</v>
      </c>
      <c r="F119">
        <v>386</v>
      </c>
      <c r="G119">
        <v>386</v>
      </c>
      <c r="H119">
        <v>1.296817039139484</v>
      </c>
      <c r="I119">
        <v>297.65185708551007</v>
      </c>
      <c r="J119">
        <v>297.65185708551007</v>
      </c>
      <c r="K119" t="s">
        <v>203</v>
      </c>
      <c r="L119">
        <v>0.71761658031088005</v>
      </c>
      <c r="M119">
        <v>1.55440414507772E-2</v>
      </c>
      <c r="N119">
        <v>0.33937823834196801</v>
      </c>
      <c r="O119">
        <v>0.29274611398963701</v>
      </c>
      <c r="P119">
        <v>0</v>
      </c>
      <c r="Q119">
        <v>6.4766839378238295E-2</v>
      </c>
      <c r="R119">
        <v>0.28756476683937798</v>
      </c>
      <c r="S119">
        <v>1</v>
      </c>
      <c r="T119">
        <v>14.56070071884343</v>
      </c>
      <c r="U119">
        <v>11.2280300762437</v>
      </c>
      <c r="V119">
        <v>0</v>
      </c>
      <c r="W119">
        <v>0</v>
      </c>
      <c r="X119">
        <v>3</v>
      </c>
      <c r="Y119">
        <v>0</v>
      </c>
      <c r="Z119">
        <v>13</v>
      </c>
      <c r="AA119">
        <v>0</v>
      </c>
      <c r="AB119">
        <v>3</v>
      </c>
      <c r="AC119">
        <v>0</v>
      </c>
      <c r="AD119">
        <v>21</v>
      </c>
      <c r="AE119">
        <v>21.483827523692501</v>
      </c>
      <c r="AF119">
        <v>16.566583315367534</v>
      </c>
      <c r="AJ119">
        <v>0</v>
      </c>
      <c r="AK119">
        <v>14.3523316062176</v>
      </c>
      <c r="AL119">
        <v>3.9844892799223253</v>
      </c>
      <c r="AM119">
        <v>1.0652173913043477</v>
      </c>
      <c r="AN119">
        <v>0.4838709677419355</v>
      </c>
      <c r="AO119">
        <v>1.9042105244925345</v>
      </c>
      <c r="AP119">
        <v>1.9800902731921155</v>
      </c>
      <c r="AQ119">
        <v>1.6666666666666665</v>
      </c>
      <c r="AR119">
        <v>25.436876709537525</v>
      </c>
    </row>
    <row r="120" spans="1:44" x14ac:dyDescent="0.25">
      <c r="A120" t="s">
        <v>695</v>
      </c>
      <c r="B120" t="s">
        <v>669</v>
      </c>
      <c r="C120" t="s">
        <v>694</v>
      </c>
      <c r="D120" t="s">
        <v>63</v>
      </c>
      <c r="E120" t="s">
        <v>837</v>
      </c>
      <c r="F120">
        <v>2322</v>
      </c>
      <c r="G120">
        <v>2322</v>
      </c>
      <c r="H120">
        <v>14.046164083879241</v>
      </c>
      <c r="I120">
        <v>165.31203723192695</v>
      </c>
      <c r="J120">
        <v>165.31203723192695</v>
      </c>
      <c r="K120" t="s">
        <v>693</v>
      </c>
      <c r="L120">
        <v>0.40697674418604601</v>
      </c>
      <c r="M120">
        <v>3.01464254952627E-2</v>
      </c>
      <c r="N120">
        <v>0.12747631352282501</v>
      </c>
      <c r="O120">
        <v>0.31438415159345301</v>
      </c>
      <c r="P120">
        <v>8.6132644272179102E-4</v>
      </c>
      <c r="Q120">
        <v>7.19207579672696E-2</v>
      </c>
      <c r="R120">
        <v>0.45521102497846599</v>
      </c>
      <c r="S120">
        <v>2</v>
      </c>
      <c r="T120">
        <v>20.05669450419785</v>
      </c>
      <c r="U120">
        <v>1.427912587694806</v>
      </c>
      <c r="V120">
        <v>0.1139339535143567</v>
      </c>
      <c r="W120">
        <v>1</v>
      </c>
      <c r="X120">
        <v>11</v>
      </c>
      <c r="Y120">
        <v>0</v>
      </c>
      <c r="Z120">
        <v>23</v>
      </c>
      <c r="AA120">
        <v>0</v>
      </c>
      <c r="AB120">
        <v>25</v>
      </c>
      <c r="AC120">
        <v>0</v>
      </c>
      <c r="AD120">
        <v>60</v>
      </c>
      <c r="AE120">
        <v>76.082124408228523</v>
      </c>
      <c r="AF120">
        <v>5.4165766506706161</v>
      </c>
      <c r="AJ120">
        <v>2.2786790702871338</v>
      </c>
      <c r="AK120">
        <v>8.1395348837209198</v>
      </c>
      <c r="AL120">
        <v>0.50672311702958184</v>
      </c>
      <c r="AM120">
        <v>5.333333333333333</v>
      </c>
      <c r="AN120">
        <v>4.032258064516129</v>
      </c>
      <c r="AO120">
        <v>1.0575741881963254</v>
      </c>
      <c r="AP120">
        <v>0.64740632004931131</v>
      </c>
      <c r="AQ120">
        <v>3.333333333333333</v>
      </c>
      <c r="AR120">
        <v>25.328842310466065</v>
      </c>
    </row>
    <row r="121" spans="1:44" x14ac:dyDescent="0.25">
      <c r="A121" t="s">
        <v>502</v>
      </c>
      <c r="B121" t="s">
        <v>21</v>
      </c>
      <c r="C121" t="s">
        <v>501</v>
      </c>
      <c r="D121" t="s">
        <v>473</v>
      </c>
      <c r="E121" t="s">
        <v>837</v>
      </c>
      <c r="F121">
        <v>454</v>
      </c>
      <c r="G121">
        <v>454</v>
      </c>
      <c r="H121">
        <v>4.8661782047588789</v>
      </c>
      <c r="I121">
        <v>93.297035352303936</v>
      </c>
      <c r="J121">
        <v>93.297035352303936</v>
      </c>
      <c r="K121" t="s">
        <v>500</v>
      </c>
      <c r="L121">
        <v>0.84801762114537405</v>
      </c>
      <c r="M121">
        <v>2.4229074889867801E-2</v>
      </c>
      <c r="N121">
        <v>0.41409691629955903</v>
      </c>
      <c r="O121">
        <v>0.29295154185021999</v>
      </c>
      <c r="P121">
        <v>0</v>
      </c>
      <c r="Q121">
        <v>7.4889867841409594E-2</v>
      </c>
      <c r="R121">
        <v>0.19383259911894199</v>
      </c>
      <c r="S121">
        <v>1</v>
      </c>
      <c r="T121">
        <v>7.4757122310058142</v>
      </c>
      <c r="U121">
        <v>1.536259445594274</v>
      </c>
      <c r="V121">
        <v>9.2896297542505266E-2</v>
      </c>
      <c r="W121">
        <v>0</v>
      </c>
      <c r="X121">
        <v>3</v>
      </c>
      <c r="Y121">
        <v>0</v>
      </c>
      <c r="Z121">
        <v>12</v>
      </c>
      <c r="AA121">
        <v>0</v>
      </c>
      <c r="AB121">
        <v>7</v>
      </c>
      <c r="AC121">
        <v>0</v>
      </c>
      <c r="AD121">
        <v>21</v>
      </c>
      <c r="AE121">
        <v>43.976576189444437</v>
      </c>
      <c r="AF121">
        <v>9.0371898313213332</v>
      </c>
      <c r="AJ121">
        <v>1.8579259508501054</v>
      </c>
      <c r="AK121">
        <v>16.96035242290748</v>
      </c>
      <c r="AL121">
        <v>0.54517214957422255</v>
      </c>
      <c r="AM121">
        <v>1.0217391304347825</v>
      </c>
      <c r="AN121">
        <v>1.1290322580645162</v>
      </c>
      <c r="AO121">
        <v>0.59686238265522207</v>
      </c>
      <c r="AP121">
        <v>1.0801534233912173</v>
      </c>
      <c r="AQ121">
        <v>1.6666666666666665</v>
      </c>
      <c r="AR121">
        <v>24.857904384544213</v>
      </c>
    </row>
    <row r="122" spans="1:44" x14ac:dyDescent="0.25">
      <c r="A122" t="s">
        <v>546</v>
      </c>
      <c r="B122" t="s">
        <v>541</v>
      </c>
      <c r="C122" t="s">
        <v>545</v>
      </c>
      <c r="D122" t="s">
        <v>24</v>
      </c>
      <c r="E122" t="s">
        <v>837</v>
      </c>
      <c r="F122">
        <v>689</v>
      </c>
      <c r="G122">
        <v>689</v>
      </c>
      <c r="H122">
        <v>23.113861268123632</v>
      </c>
      <c r="I122">
        <v>29.808952818722727</v>
      </c>
      <c r="J122">
        <v>29.808952818722727</v>
      </c>
      <c r="K122" t="s">
        <v>544</v>
      </c>
      <c r="L122">
        <v>0.67489114658925897</v>
      </c>
      <c r="M122">
        <v>5.0798258345428102E-2</v>
      </c>
      <c r="N122">
        <v>8.9985486211901305E-2</v>
      </c>
      <c r="O122">
        <v>0.619738751814223</v>
      </c>
      <c r="P122">
        <v>1.45137880986937E-3</v>
      </c>
      <c r="Q122">
        <v>4.7895500725689398E-2</v>
      </c>
      <c r="R122">
        <v>0.190130624092888</v>
      </c>
      <c r="S122">
        <v>3</v>
      </c>
      <c r="T122">
        <v>8.2110640704711511</v>
      </c>
      <c r="U122">
        <v>0.35524415307428725</v>
      </c>
      <c r="V122">
        <v>2.9278597133375859E-2</v>
      </c>
      <c r="W122">
        <v>0</v>
      </c>
      <c r="X122">
        <v>5</v>
      </c>
      <c r="Y122">
        <v>0</v>
      </c>
      <c r="Z122">
        <v>27</v>
      </c>
      <c r="AA122">
        <v>0</v>
      </c>
      <c r="AB122">
        <v>18</v>
      </c>
      <c r="AC122">
        <v>0</v>
      </c>
      <c r="AD122">
        <v>39</v>
      </c>
      <c r="AE122">
        <v>101.0721130339948</v>
      </c>
      <c r="AF122">
        <v>4.3727922332640947</v>
      </c>
      <c r="AJ122">
        <v>0.58557194266751722</v>
      </c>
      <c r="AK122">
        <v>13.49782293178518</v>
      </c>
      <c r="AL122">
        <v>0.12606543713081347</v>
      </c>
      <c r="AM122">
        <v>2.0072463768115942</v>
      </c>
      <c r="AN122">
        <v>2.903225806451613</v>
      </c>
      <c r="AO122">
        <v>0.19070105000287751</v>
      </c>
      <c r="AP122">
        <v>0.52264991537177263</v>
      </c>
      <c r="AQ122">
        <v>5</v>
      </c>
      <c r="AR122">
        <v>24.83328346022137</v>
      </c>
    </row>
    <row r="123" spans="1:44" x14ac:dyDescent="0.25">
      <c r="A123" t="s">
        <v>440</v>
      </c>
      <c r="B123" t="s">
        <v>21</v>
      </c>
      <c r="C123" t="s">
        <v>439</v>
      </c>
      <c r="D123" t="s">
        <v>67</v>
      </c>
      <c r="E123" t="s">
        <v>837</v>
      </c>
      <c r="F123">
        <v>577</v>
      </c>
      <c r="G123">
        <v>577</v>
      </c>
      <c r="H123">
        <v>2.5569386096801821</v>
      </c>
      <c r="I123">
        <v>225.66048235009063</v>
      </c>
      <c r="J123">
        <v>225.66048235009063</v>
      </c>
      <c r="K123" t="s">
        <v>438</v>
      </c>
      <c r="L123">
        <v>0.818024263431542</v>
      </c>
      <c r="M123">
        <v>1.03986135181975E-2</v>
      </c>
      <c r="N123">
        <v>0.40034662045060598</v>
      </c>
      <c r="O123">
        <v>0.344887348353552</v>
      </c>
      <c r="P123">
        <v>1.73310225303292E-3</v>
      </c>
      <c r="Q123">
        <v>8.8388214904679296E-2</v>
      </c>
      <c r="R123">
        <v>0.15424610051993001</v>
      </c>
      <c r="S123">
        <v>1</v>
      </c>
      <c r="T123">
        <v>11.41411265748161</v>
      </c>
      <c r="U123">
        <v>4.4639760275313254</v>
      </c>
      <c r="V123">
        <v>0</v>
      </c>
      <c r="W123">
        <v>0</v>
      </c>
      <c r="X123">
        <v>1</v>
      </c>
      <c r="Y123">
        <v>1</v>
      </c>
      <c r="Z123">
        <v>6</v>
      </c>
      <c r="AA123">
        <v>0</v>
      </c>
      <c r="AB123">
        <v>7</v>
      </c>
      <c r="AC123">
        <v>0</v>
      </c>
      <c r="AD123">
        <v>20</v>
      </c>
      <c r="AE123">
        <v>18.972168874947371</v>
      </c>
      <c r="AF123">
        <v>7.4198765676741774</v>
      </c>
      <c r="AJ123">
        <v>0</v>
      </c>
      <c r="AK123">
        <v>16.360485268630839</v>
      </c>
      <c r="AL123">
        <v>1.5841304758491779</v>
      </c>
      <c r="AM123">
        <v>1.6775362318840579</v>
      </c>
      <c r="AN123">
        <v>1.1290322580645162</v>
      </c>
      <c r="AO123">
        <v>1.4436498722386863</v>
      </c>
      <c r="AP123">
        <v>0.88684704264331238</v>
      </c>
      <c r="AQ123">
        <v>1.6666666666666665</v>
      </c>
      <c r="AR123">
        <v>24.748347815977258</v>
      </c>
    </row>
    <row r="124" spans="1:44" x14ac:dyDescent="0.25">
      <c r="A124" t="s">
        <v>202</v>
      </c>
      <c r="B124" t="s">
        <v>21</v>
      </c>
      <c r="C124" t="s">
        <v>201</v>
      </c>
      <c r="D124" t="s">
        <v>75</v>
      </c>
      <c r="E124" t="s">
        <v>837</v>
      </c>
      <c r="F124">
        <v>572</v>
      </c>
      <c r="G124">
        <v>572</v>
      </c>
      <c r="H124">
        <v>12.708102361293999</v>
      </c>
      <c r="I124">
        <v>45.010654127415783</v>
      </c>
      <c r="J124">
        <v>45.010654127415783</v>
      </c>
      <c r="K124" t="s">
        <v>200</v>
      </c>
      <c r="L124">
        <v>0.82517482517482499</v>
      </c>
      <c r="M124">
        <v>1.74825174825174E-3</v>
      </c>
      <c r="N124">
        <v>5.0699300699300599E-2</v>
      </c>
      <c r="O124">
        <v>0.62762237762237705</v>
      </c>
      <c r="P124">
        <v>0</v>
      </c>
      <c r="Q124">
        <v>2.7972027972027899E-2</v>
      </c>
      <c r="R124">
        <v>0.29195804195804198</v>
      </c>
      <c r="S124">
        <v>2</v>
      </c>
      <c r="T124">
        <v>0</v>
      </c>
      <c r="U124">
        <v>0</v>
      </c>
      <c r="V124">
        <v>0.15063100802655821</v>
      </c>
      <c r="W124">
        <v>0</v>
      </c>
      <c r="X124">
        <v>2</v>
      </c>
      <c r="Y124">
        <v>0</v>
      </c>
      <c r="Z124">
        <v>10</v>
      </c>
      <c r="AA124">
        <v>0</v>
      </c>
      <c r="AB124">
        <v>3</v>
      </c>
      <c r="AC124">
        <v>0</v>
      </c>
      <c r="AD124">
        <v>14</v>
      </c>
      <c r="AE124">
        <v>21.778291755512559</v>
      </c>
      <c r="AF124">
        <v>1.7137327931701511</v>
      </c>
      <c r="AJ124">
        <v>3.0126201605311644</v>
      </c>
      <c r="AK124">
        <v>16.5034965034965</v>
      </c>
      <c r="AL124">
        <v>0</v>
      </c>
      <c r="AM124">
        <v>0.76811594202898537</v>
      </c>
      <c r="AN124">
        <v>0.4838709677419355</v>
      </c>
      <c r="AO124">
        <v>0.28795305409129562</v>
      </c>
      <c r="AP124">
        <v>0.20483074693252099</v>
      </c>
      <c r="AQ124">
        <v>3.333333333333333</v>
      </c>
      <c r="AR124">
        <v>24.594220708155735</v>
      </c>
    </row>
    <row r="125" spans="1:44" x14ac:dyDescent="0.25">
      <c r="A125" t="s">
        <v>55</v>
      </c>
      <c r="B125" t="s">
        <v>21</v>
      </c>
      <c r="C125" t="s">
        <v>54</v>
      </c>
      <c r="D125" t="s">
        <v>24</v>
      </c>
      <c r="E125" t="s">
        <v>837</v>
      </c>
      <c r="F125">
        <v>555</v>
      </c>
      <c r="G125">
        <v>555</v>
      </c>
      <c r="H125">
        <v>6.2086999630392921</v>
      </c>
      <c r="I125">
        <v>89.390694236143375</v>
      </c>
      <c r="J125">
        <v>89.390694236143375</v>
      </c>
      <c r="K125" t="s">
        <v>53</v>
      </c>
      <c r="L125">
        <v>0.75495495495495402</v>
      </c>
      <c r="M125">
        <v>2.3423423423423399E-2</v>
      </c>
      <c r="N125">
        <v>0.108108108108108</v>
      </c>
      <c r="O125">
        <v>0.641441441441441</v>
      </c>
      <c r="P125">
        <v>3.6036036036036002E-3</v>
      </c>
      <c r="Q125">
        <v>8.1081081081081002E-2</v>
      </c>
      <c r="R125">
        <v>0.142342342342342</v>
      </c>
      <c r="S125">
        <v>1</v>
      </c>
      <c r="T125">
        <v>24.808724535127588</v>
      </c>
      <c r="U125">
        <v>3.995800196951889</v>
      </c>
      <c r="V125">
        <v>9.5150553785823613E-2</v>
      </c>
      <c r="W125">
        <v>0</v>
      </c>
      <c r="X125">
        <v>4</v>
      </c>
      <c r="Y125">
        <v>0</v>
      </c>
      <c r="Z125">
        <v>21</v>
      </c>
      <c r="AA125">
        <v>0</v>
      </c>
      <c r="AB125">
        <v>11</v>
      </c>
      <c r="AC125">
        <v>0</v>
      </c>
      <c r="AD125">
        <v>16</v>
      </c>
      <c r="AE125">
        <v>27.254634586895651</v>
      </c>
      <c r="AF125">
        <v>4.3897490213964083</v>
      </c>
      <c r="AH125" t="s">
        <v>56</v>
      </c>
      <c r="AI125" t="s">
        <v>57</v>
      </c>
      <c r="AJ125">
        <v>1.9030110757164722</v>
      </c>
      <c r="AK125">
        <v>15.09909909909908</v>
      </c>
      <c r="AL125">
        <v>1.4179889919561661</v>
      </c>
      <c r="AM125">
        <v>1.5797101449275364</v>
      </c>
      <c r="AN125">
        <v>1.774193548387097</v>
      </c>
      <c r="AO125">
        <v>0.57187179150458833</v>
      </c>
      <c r="AP125">
        <v>0.52467664415502313</v>
      </c>
      <c r="AQ125">
        <v>1.6666666666666665</v>
      </c>
      <c r="AR125">
        <v>24.537217962412626</v>
      </c>
    </row>
    <row r="126" spans="1:44" x14ac:dyDescent="0.25">
      <c r="A126" t="s">
        <v>368</v>
      </c>
      <c r="B126" t="s">
        <v>21</v>
      </c>
      <c r="C126" t="s">
        <v>367</v>
      </c>
      <c r="D126" t="s">
        <v>24</v>
      </c>
      <c r="E126" t="s">
        <v>837</v>
      </c>
      <c r="F126">
        <v>538</v>
      </c>
      <c r="G126">
        <v>538</v>
      </c>
      <c r="H126">
        <v>2.659692633023774</v>
      </c>
      <c r="I126">
        <v>202.27901274003756</v>
      </c>
      <c r="J126">
        <v>202.27901274003756</v>
      </c>
      <c r="K126" t="s">
        <v>366</v>
      </c>
      <c r="L126">
        <v>0.81598513011152396</v>
      </c>
      <c r="M126">
        <v>4.6468401486988803E-2</v>
      </c>
      <c r="N126">
        <v>0.10408921933085501</v>
      </c>
      <c r="O126">
        <v>0.73605947955390305</v>
      </c>
      <c r="P126">
        <v>0</v>
      </c>
      <c r="Q126">
        <v>2.7881040892193301E-2</v>
      </c>
      <c r="R126">
        <v>8.5501858736059394E-2</v>
      </c>
      <c r="S126">
        <v>1</v>
      </c>
      <c r="T126">
        <v>3.5143367674478658</v>
      </c>
      <c r="U126">
        <v>1.3213319177609093</v>
      </c>
      <c r="V126">
        <v>0.1218834448207534</v>
      </c>
      <c r="W126">
        <v>0</v>
      </c>
      <c r="X126">
        <v>0</v>
      </c>
      <c r="Y126">
        <v>0</v>
      </c>
      <c r="Z126">
        <v>7</v>
      </c>
      <c r="AA126">
        <v>0</v>
      </c>
      <c r="AB126">
        <v>5</v>
      </c>
      <c r="AC126">
        <v>0</v>
      </c>
      <c r="AD126">
        <v>9</v>
      </c>
      <c r="AE126">
        <v>24.053426208711031</v>
      </c>
      <c r="AF126">
        <v>9.0436864433334794</v>
      </c>
      <c r="AJ126">
        <v>2.4376688964150679</v>
      </c>
      <c r="AK126">
        <v>16.319702602230478</v>
      </c>
      <c r="AL126">
        <v>0.46890085133249687</v>
      </c>
      <c r="AM126">
        <v>0.30434782608695654</v>
      </c>
      <c r="AN126">
        <v>0.80645161290322587</v>
      </c>
      <c r="AO126">
        <v>1.2940682739731171</v>
      </c>
      <c r="AP126">
        <v>1.0809299189430808</v>
      </c>
      <c r="AQ126">
        <v>1.6666666666666665</v>
      </c>
      <c r="AR126">
        <v>24.37873664855109</v>
      </c>
    </row>
    <row r="127" spans="1:44" x14ac:dyDescent="0.25">
      <c r="A127" t="s">
        <v>44</v>
      </c>
      <c r="B127" t="s">
        <v>21</v>
      </c>
      <c r="C127" t="s">
        <v>42</v>
      </c>
      <c r="D127" t="s">
        <v>43</v>
      </c>
      <c r="E127" t="s">
        <v>837</v>
      </c>
      <c r="F127">
        <v>752</v>
      </c>
      <c r="G127">
        <v>752</v>
      </c>
      <c r="H127">
        <v>8.7713531849297031</v>
      </c>
      <c r="I127">
        <v>85.733635864991882</v>
      </c>
      <c r="J127">
        <v>85.733635864991882</v>
      </c>
      <c r="K127" t="s">
        <v>41</v>
      </c>
      <c r="L127">
        <v>0.76462765957446799</v>
      </c>
      <c r="M127">
        <v>1.7287234042553098E-2</v>
      </c>
      <c r="N127">
        <v>0.24069148936170201</v>
      </c>
      <c r="O127">
        <v>0.55851063829787195</v>
      </c>
      <c r="P127">
        <v>3.9893617021276497E-3</v>
      </c>
      <c r="Q127">
        <v>5.1861702127659497E-2</v>
      </c>
      <c r="R127">
        <v>0.12765957446808501</v>
      </c>
      <c r="S127">
        <v>2</v>
      </c>
      <c r="T127">
        <v>15.123105936910591</v>
      </c>
      <c r="U127">
        <v>1.7241474169451989</v>
      </c>
      <c r="V127">
        <v>5.7587201842273943E-2</v>
      </c>
      <c r="W127">
        <v>0</v>
      </c>
      <c r="X127">
        <v>2</v>
      </c>
      <c r="Y127">
        <v>0</v>
      </c>
      <c r="Z127">
        <v>14</v>
      </c>
      <c r="AA127">
        <v>0</v>
      </c>
      <c r="AB127">
        <v>13</v>
      </c>
      <c r="AC127">
        <v>0</v>
      </c>
      <c r="AD127">
        <v>34</v>
      </c>
      <c r="AE127">
        <v>21.70235062093062</v>
      </c>
      <c r="AF127">
        <v>2.4742306190814447</v>
      </c>
      <c r="AH127" t="s">
        <v>45</v>
      </c>
      <c r="AI127" t="s">
        <v>46</v>
      </c>
      <c r="AJ127">
        <v>1.1517440368454788</v>
      </c>
      <c r="AK127">
        <v>15.292553191489359</v>
      </c>
      <c r="AL127">
        <v>0.61184792462919702</v>
      </c>
      <c r="AM127">
        <v>0.94202898550724634</v>
      </c>
      <c r="AN127">
        <v>2.096774193548387</v>
      </c>
      <c r="AO127">
        <v>0.54847597228404976</v>
      </c>
      <c r="AP127">
        <v>0.29572784497649962</v>
      </c>
      <c r="AQ127">
        <v>3.333333333333333</v>
      </c>
      <c r="AR127">
        <v>24.272485482613551</v>
      </c>
    </row>
    <row r="128" spans="1:44" x14ac:dyDescent="0.25">
      <c r="A128" t="s">
        <v>684</v>
      </c>
      <c r="B128" t="s">
        <v>669</v>
      </c>
      <c r="C128" t="s">
        <v>683</v>
      </c>
      <c r="D128" t="s">
        <v>24</v>
      </c>
      <c r="E128" t="s">
        <v>837</v>
      </c>
      <c r="F128">
        <v>2594</v>
      </c>
      <c r="G128">
        <v>2594</v>
      </c>
      <c r="H128">
        <v>23.730550110818669</v>
      </c>
      <c r="I128">
        <v>109.31057172658653</v>
      </c>
      <c r="J128">
        <v>109.31057172658653</v>
      </c>
      <c r="K128" t="s">
        <v>682</v>
      </c>
      <c r="L128">
        <v>0.50886661526599797</v>
      </c>
      <c r="M128">
        <v>5.0501156515034597E-2</v>
      </c>
      <c r="N128">
        <v>6.6306861989205795E-2</v>
      </c>
      <c r="O128">
        <v>0.55628373168851197</v>
      </c>
      <c r="P128">
        <v>1.5420200462606E-3</v>
      </c>
      <c r="Q128">
        <v>4.2405551272166497E-2</v>
      </c>
      <c r="R128">
        <v>0.28296067848882001</v>
      </c>
      <c r="S128">
        <v>2</v>
      </c>
      <c r="T128">
        <v>53.860075404395069</v>
      </c>
      <c r="U128">
        <v>2.2696513630267874</v>
      </c>
      <c r="V128">
        <v>0.10079248826596129</v>
      </c>
      <c r="W128">
        <v>0</v>
      </c>
      <c r="X128">
        <v>7</v>
      </c>
      <c r="Y128">
        <v>0</v>
      </c>
      <c r="Z128">
        <v>44</v>
      </c>
      <c r="AA128">
        <v>0</v>
      </c>
      <c r="AB128">
        <v>21</v>
      </c>
      <c r="AC128">
        <v>0</v>
      </c>
      <c r="AD128">
        <v>58</v>
      </c>
      <c r="AE128">
        <v>139.0791930722018</v>
      </c>
      <c r="AF128">
        <v>5.8607656553564729</v>
      </c>
      <c r="AJ128">
        <v>2.015849765319226</v>
      </c>
      <c r="AK128">
        <v>10.177332305319959</v>
      </c>
      <c r="AL128">
        <v>0.80543082479582817</v>
      </c>
      <c r="AM128">
        <v>3.0797101449275366</v>
      </c>
      <c r="AN128">
        <v>3.3870967741935485</v>
      </c>
      <c r="AO128">
        <v>0.6993080545782191</v>
      </c>
      <c r="AP128">
        <v>0.70049719044148673</v>
      </c>
      <c r="AQ128">
        <v>3.333333333333333</v>
      </c>
      <c r="AR128">
        <v>24.198558392909131</v>
      </c>
    </row>
    <row r="129" spans="1:44" x14ac:dyDescent="0.25">
      <c r="A129" t="s">
        <v>406</v>
      </c>
      <c r="B129" t="s">
        <v>21</v>
      </c>
      <c r="C129" t="s">
        <v>405</v>
      </c>
      <c r="D129" t="s">
        <v>67</v>
      </c>
      <c r="E129" t="s">
        <v>837</v>
      </c>
      <c r="F129">
        <v>743</v>
      </c>
      <c r="G129">
        <v>743</v>
      </c>
      <c r="H129">
        <v>2.092645315698189</v>
      </c>
      <c r="I129">
        <v>355.05300130237595</v>
      </c>
      <c r="J129">
        <v>355.05300130237595</v>
      </c>
      <c r="K129" t="s">
        <v>404</v>
      </c>
      <c r="L129">
        <v>0.72139973082099595</v>
      </c>
      <c r="M129">
        <v>2.5572005383579999E-2</v>
      </c>
      <c r="N129">
        <v>0.27994616419919199</v>
      </c>
      <c r="O129">
        <v>0.38761776581426599</v>
      </c>
      <c r="P129">
        <v>1.3458950201884199E-3</v>
      </c>
      <c r="Q129">
        <v>0.12516823687752299</v>
      </c>
      <c r="R129">
        <v>0.18034993270524899</v>
      </c>
      <c r="S129">
        <v>1</v>
      </c>
      <c r="T129">
        <v>4.5881050768005771</v>
      </c>
      <c r="U129">
        <v>2.192490548867716</v>
      </c>
      <c r="V129">
        <v>0.1033278594489079</v>
      </c>
      <c r="W129">
        <v>0</v>
      </c>
      <c r="X129">
        <v>1</v>
      </c>
      <c r="Y129">
        <v>0</v>
      </c>
      <c r="Z129">
        <v>7</v>
      </c>
      <c r="AA129">
        <v>0</v>
      </c>
      <c r="AB129">
        <v>6</v>
      </c>
      <c r="AC129">
        <v>0</v>
      </c>
      <c r="AD129">
        <v>22</v>
      </c>
      <c r="AE129">
        <v>22.917527781773231</v>
      </c>
      <c r="AF129">
        <v>10.951463016620684</v>
      </c>
      <c r="AJ129">
        <v>2.066557188978158</v>
      </c>
      <c r="AK129">
        <v>14.42799461641992</v>
      </c>
      <c r="AL129">
        <v>0.77804877872370426</v>
      </c>
      <c r="AM129">
        <v>0.47101449275362317</v>
      </c>
      <c r="AN129">
        <v>0.967741935483871</v>
      </c>
      <c r="AO129">
        <v>2.2714310216395375</v>
      </c>
      <c r="AP129">
        <v>1.3089533903057979</v>
      </c>
      <c r="AQ129">
        <v>1.6666666666666665</v>
      </c>
      <c r="AR129">
        <v>23.958408090971282</v>
      </c>
    </row>
    <row r="130" spans="1:44" x14ac:dyDescent="0.25">
      <c r="A130" t="s">
        <v>555</v>
      </c>
      <c r="B130" t="s">
        <v>541</v>
      </c>
      <c r="C130" t="s">
        <v>554</v>
      </c>
      <c r="D130" t="s">
        <v>24</v>
      </c>
      <c r="E130" t="s">
        <v>835</v>
      </c>
      <c r="F130">
        <v>1022</v>
      </c>
      <c r="G130">
        <v>1022</v>
      </c>
      <c r="H130">
        <v>26.26393371649532</v>
      </c>
      <c r="I130">
        <v>38.912678162834496</v>
      </c>
      <c r="J130">
        <v>38.912678162834496</v>
      </c>
      <c r="K130" t="s">
        <v>553</v>
      </c>
      <c r="L130">
        <v>0.42661448140900099</v>
      </c>
      <c r="M130">
        <v>0.12720156555772899</v>
      </c>
      <c r="N130">
        <v>0.26223091976516599</v>
      </c>
      <c r="O130">
        <v>0.22504892367905999</v>
      </c>
      <c r="P130">
        <v>9.7847358121330697E-4</v>
      </c>
      <c r="Q130">
        <v>8.6105675146771005E-2</v>
      </c>
      <c r="R130">
        <v>0.298434442270058</v>
      </c>
      <c r="S130">
        <v>3</v>
      </c>
      <c r="T130">
        <v>21.456708105014389</v>
      </c>
      <c r="U130">
        <v>0.81696475237212063</v>
      </c>
      <c r="V130">
        <v>6.7053206797598922E-2</v>
      </c>
      <c r="W130">
        <v>1</v>
      </c>
      <c r="X130">
        <v>7</v>
      </c>
      <c r="Y130">
        <v>1</v>
      </c>
      <c r="Z130">
        <v>26</v>
      </c>
      <c r="AA130">
        <v>0</v>
      </c>
      <c r="AB130">
        <v>12</v>
      </c>
      <c r="AC130">
        <v>0</v>
      </c>
      <c r="AD130">
        <v>24</v>
      </c>
      <c r="AE130">
        <v>95.343804372520992</v>
      </c>
      <c r="AF130">
        <v>3.6302179788338176</v>
      </c>
      <c r="AG130" t="s">
        <v>72</v>
      </c>
      <c r="AJ130">
        <v>1.3410641359519784</v>
      </c>
      <c r="AK130">
        <v>8.5322896281800205</v>
      </c>
      <c r="AL130">
        <v>0.2899161541068942</v>
      </c>
      <c r="AM130">
        <v>6.0471014492753632</v>
      </c>
      <c r="AN130">
        <v>1.935483870967742</v>
      </c>
      <c r="AO130">
        <v>0.24894160587270669</v>
      </c>
      <c r="AP130">
        <v>0.43389509910520208</v>
      </c>
      <c r="AQ130">
        <v>5</v>
      </c>
      <c r="AR130">
        <v>23.828691943459908</v>
      </c>
    </row>
    <row r="131" spans="1:44" x14ac:dyDescent="0.25">
      <c r="A131" t="s">
        <v>376</v>
      </c>
      <c r="B131" t="s">
        <v>21</v>
      </c>
      <c r="C131" t="s">
        <v>375</v>
      </c>
      <c r="D131" t="s">
        <v>24</v>
      </c>
      <c r="E131" t="s">
        <v>835</v>
      </c>
      <c r="F131">
        <v>350</v>
      </c>
      <c r="G131">
        <v>350</v>
      </c>
      <c r="H131">
        <v>1.4138001932180351</v>
      </c>
      <c r="I131">
        <v>247.55973416819535</v>
      </c>
      <c r="J131">
        <v>247.55973416819535</v>
      </c>
      <c r="K131" t="s">
        <v>374</v>
      </c>
      <c r="L131">
        <v>0.71714285714285697</v>
      </c>
      <c r="M131">
        <v>0.04</v>
      </c>
      <c r="N131">
        <v>0.24</v>
      </c>
      <c r="O131">
        <v>0.24</v>
      </c>
      <c r="P131">
        <v>2.8571428571428502E-3</v>
      </c>
      <c r="Q131">
        <v>0.14000000000000001</v>
      </c>
      <c r="R131">
        <v>0.33714285714285702</v>
      </c>
      <c r="S131">
        <v>3</v>
      </c>
      <c r="T131">
        <v>3.6299642877571481</v>
      </c>
      <c r="U131">
        <v>2.5675228403348633</v>
      </c>
      <c r="V131">
        <v>3.5936197390645477E-2</v>
      </c>
      <c r="W131">
        <v>0</v>
      </c>
      <c r="X131">
        <v>2</v>
      </c>
      <c r="Y131">
        <v>0</v>
      </c>
      <c r="Z131">
        <v>6</v>
      </c>
      <c r="AA131">
        <v>0</v>
      </c>
      <c r="AB131">
        <v>2</v>
      </c>
      <c r="AC131">
        <v>0</v>
      </c>
      <c r="AD131">
        <v>3</v>
      </c>
      <c r="AE131">
        <v>3.909986983382256</v>
      </c>
      <c r="AF131">
        <v>2.7655866805920439</v>
      </c>
      <c r="AJ131">
        <v>0.71872394781290949</v>
      </c>
      <c r="AK131">
        <v>14.34285714285714</v>
      </c>
      <c r="AL131">
        <v>0.91113642943611395</v>
      </c>
      <c r="AM131">
        <v>0.59420289855072461</v>
      </c>
      <c r="AN131">
        <v>0.32258064516129037</v>
      </c>
      <c r="AO131">
        <v>1.5837490679865813</v>
      </c>
      <c r="AP131">
        <v>0.33055164010977522</v>
      </c>
      <c r="AQ131">
        <v>5</v>
      </c>
      <c r="AR131">
        <v>23.803801771914536</v>
      </c>
    </row>
    <row r="132" spans="1:44" x14ac:dyDescent="0.25">
      <c r="A132" t="s">
        <v>487</v>
      </c>
      <c r="B132" t="s">
        <v>21</v>
      </c>
      <c r="C132" t="s">
        <v>486</v>
      </c>
      <c r="D132" t="s">
        <v>298</v>
      </c>
      <c r="E132" t="s">
        <v>837</v>
      </c>
      <c r="F132">
        <v>511</v>
      </c>
      <c r="G132">
        <v>511</v>
      </c>
      <c r="H132">
        <v>65.725707775995843</v>
      </c>
      <c r="I132">
        <v>7.7747355987640798</v>
      </c>
      <c r="J132">
        <v>7.7747355987640798</v>
      </c>
      <c r="K132" t="s">
        <v>298</v>
      </c>
      <c r="L132">
        <v>0.88649706457925603</v>
      </c>
      <c r="M132">
        <v>0</v>
      </c>
      <c r="N132">
        <v>3.1311154598825802E-2</v>
      </c>
      <c r="O132">
        <v>0.88062622309197602</v>
      </c>
      <c r="P132">
        <v>0</v>
      </c>
      <c r="Q132">
        <v>9.7847358121330701E-3</v>
      </c>
      <c r="R132">
        <v>7.8277886497064506E-2</v>
      </c>
      <c r="S132">
        <v>1</v>
      </c>
      <c r="T132">
        <v>3.187000441531084</v>
      </c>
      <c r="U132">
        <v>4.8489404669370961E-2</v>
      </c>
      <c r="V132">
        <v>0.1150835805079564</v>
      </c>
      <c r="W132">
        <v>0</v>
      </c>
      <c r="X132">
        <v>1</v>
      </c>
      <c r="Y132">
        <v>0</v>
      </c>
      <c r="Z132">
        <v>13</v>
      </c>
      <c r="AA132">
        <v>0</v>
      </c>
      <c r="AB132">
        <v>7</v>
      </c>
      <c r="AC132">
        <v>0</v>
      </c>
      <c r="AD132">
        <v>30</v>
      </c>
      <c r="AE132">
        <v>55.271839134243002</v>
      </c>
      <c r="AF132">
        <v>0.8409470358633282</v>
      </c>
      <c r="AH132" t="s">
        <v>488</v>
      </c>
      <c r="AI132" t="s">
        <v>46</v>
      </c>
      <c r="AJ132">
        <v>2.3016716101591279</v>
      </c>
      <c r="AK132">
        <v>17.729941291585121</v>
      </c>
      <c r="AL132">
        <v>1.7207427463496822E-2</v>
      </c>
      <c r="AM132">
        <v>0.73188405797101452</v>
      </c>
      <c r="AN132">
        <v>1.1290322580645162</v>
      </c>
      <c r="AO132">
        <v>4.9738420909835587E-2</v>
      </c>
      <c r="AP132">
        <v>0.10051264127818595</v>
      </c>
      <c r="AQ132">
        <v>1.6666666666666665</v>
      </c>
      <c r="AR132">
        <v>23.726654374097969</v>
      </c>
    </row>
    <row r="133" spans="1:44" x14ac:dyDescent="0.25">
      <c r="A133" t="s">
        <v>511</v>
      </c>
      <c r="B133" t="s">
        <v>21</v>
      </c>
      <c r="C133" t="s">
        <v>510</v>
      </c>
      <c r="D133" t="s">
        <v>30</v>
      </c>
      <c r="E133" t="s">
        <v>837</v>
      </c>
      <c r="F133">
        <v>593</v>
      </c>
      <c r="G133">
        <v>593</v>
      </c>
      <c r="H133">
        <v>3.45669609272647</v>
      </c>
      <c r="I133">
        <v>171.55109506091151</v>
      </c>
      <c r="J133">
        <v>171.55109506091151</v>
      </c>
      <c r="K133" t="s">
        <v>509</v>
      </c>
      <c r="L133">
        <v>0.73693086003372599</v>
      </c>
      <c r="M133">
        <v>2.3608768971332201E-2</v>
      </c>
      <c r="N133">
        <v>0.41315345699831302</v>
      </c>
      <c r="O133">
        <v>0.32883642495784099</v>
      </c>
      <c r="P133">
        <v>3.3726812816188799E-3</v>
      </c>
      <c r="Q133">
        <v>0.111298482293423</v>
      </c>
      <c r="R133">
        <v>0.11973018549747</v>
      </c>
      <c r="S133">
        <v>2</v>
      </c>
      <c r="T133">
        <v>17.67350005944899</v>
      </c>
      <c r="U133">
        <v>5.1128301665388847</v>
      </c>
      <c r="V133">
        <v>0</v>
      </c>
      <c r="W133">
        <v>0</v>
      </c>
      <c r="X133">
        <v>1</v>
      </c>
      <c r="Y133">
        <v>0</v>
      </c>
      <c r="Z133">
        <v>2</v>
      </c>
      <c r="AA133">
        <v>0</v>
      </c>
      <c r="AB133">
        <v>9</v>
      </c>
      <c r="AC133">
        <v>0</v>
      </c>
      <c r="AD133">
        <v>22</v>
      </c>
      <c r="AE133">
        <v>26.034599006754441</v>
      </c>
      <c r="AF133">
        <v>7.5316424436432428</v>
      </c>
      <c r="AH133" t="s">
        <v>512</v>
      </c>
      <c r="AI133" t="s">
        <v>260</v>
      </c>
      <c r="AJ133">
        <v>0</v>
      </c>
      <c r="AK133">
        <v>14.73861720067452</v>
      </c>
      <c r="AL133">
        <v>1.8143892428415236</v>
      </c>
      <c r="AM133">
        <v>0.25362318840579712</v>
      </c>
      <c r="AN133">
        <v>1.4516129032258065</v>
      </c>
      <c r="AO133">
        <v>1.097488199475136</v>
      </c>
      <c r="AP133">
        <v>0.90020565254302864</v>
      </c>
      <c r="AQ133">
        <v>3.333333333333333</v>
      </c>
      <c r="AR133">
        <v>23.589269720499146</v>
      </c>
    </row>
    <row r="134" spans="1:44" x14ac:dyDescent="0.25">
      <c r="A134" t="s">
        <v>475</v>
      </c>
      <c r="B134" t="s">
        <v>21</v>
      </c>
      <c r="C134" t="s">
        <v>474</v>
      </c>
      <c r="D134" t="s">
        <v>473</v>
      </c>
      <c r="E134" t="s">
        <v>837</v>
      </c>
      <c r="F134">
        <v>373</v>
      </c>
      <c r="G134">
        <v>373</v>
      </c>
      <c r="H134">
        <v>23.55058029061809</v>
      </c>
      <c r="I134">
        <v>15.838250921935586</v>
      </c>
      <c r="J134">
        <v>15.838250921935586</v>
      </c>
      <c r="K134" t="s">
        <v>473</v>
      </c>
      <c r="L134">
        <v>0.87399463806970501</v>
      </c>
      <c r="M134">
        <v>1.8766756032171501E-2</v>
      </c>
      <c r="N134">
        <v>0.24932975871313601</v>
      </c>
      <c r="O134">
        <v>0.26005361930294901</v>
      </c>
      <c r="P134">
        <v>5.3619302949061603E-3</v>
      </c>
      <c r="Q134">
        <v>8.5790884718498606E-2</v>
      </c>
      <c r="R134">
        <v>0.380697050938337</v>
      </c>
      <c r="S134">
        <v>1</v>
      </c>
      <c r="T134">
        <v>21.018749035008319</v>
      </c>
      <c r="U134">
        <v>0.89249389083553143</v>
      </c>
      <c r="V134">
        <v>8.3991399380810121E-3</v>
      </c>
      <c r="W134">
        <v>0</v>
      </c>
      <c r="X134">
        <v>2</v>
      </c>
      <c r="Y134">
        <v>0</v>
      </c>
      <c r="Z134">
        <v>13</v>
      </c>
      <c r="AA134">
        <v>0</v>
      </c>
      <c r="AB134">
        <v>16</v>
      </c>
      <c r="AC134">
        <v>0</v>
      </c>
      <c r="AD134">
        <v>40</v>
      </c>
      <c r="AE134">
        <v>71.350484740817677</v>
      </c>
      <c r="AF134">
        <v>3.0296699215195884</v>
      </c>
      <c r="AH134" t="s">
        <v>476</v>
      </c>
      <c r="AI134" t="s">
        <v>46</v>
      </c>
      <c r="AJ134">
        <v>0.16798279876162026</v>
      </c>
      <c r="AK134">
        <v>17.479892761394101</v>
      </c>
      <c r="AL134">
        <v>0.316719167679682</v>
      </c>
      <c r="AM134">
        <v>0.89855072463768115</v>
      </c>
      <c r="AN134">
        <v>2.580645161290323</v>
      </c>
      <c r="AO134">
        <v>0.10132429338896777</v>
      </c>
      <c r="AP134">
        <v>0.36211570173427565</v>
      </c>
      <c r="AQ134">
        <v>1.6666666666666665</v>
      </c>
      <c r="AR134">
        <v>23.573897275553318</v>
      </c>
    </row>
    <row r="135" spans="1:44" x14ac:dyDescent="0.25">
      <c r="A135" t="s">
        <v>385</v>
      </c>
      <c r="B135" t="s">
        <v>21</v>
      </c>
      <c r="C135" t="s">
        <v>384</v>
      </c>
      <c r="D135" t="s">
        <v>75</v>
      </c>
      <c r="E135" t="s">
        <v>837</v>
      </c>
      <c r="F135">
        <v>494</v>
      </c>
      <c r="G135">
        <v>976</v>
      </c>
      <c r="H135">
        <v>3.57008482328665</v>
      </c>
      <c r="I135">
        <v>138.37206241649449</v>
      </c>
      <c r="J135">
        <v>273.38286015890407</v>
      </c>
      <c r="K135" t="s">
        <v>787</v>
      </c>
      <c r="L135">
        <v>0.61133603238866396</v>
      </c>
      <c r="M135">
        <v>8.2995951417003999E-2</v>
      </c>
      <c r="N135">
        <v>0.34817813765182098</v>
      </c>
      <c r="O135">
        <v>0.240890688259109</v>
      </c>
      <c r="P135">
        <v>0</v>
      </c>
      <c r="Q135">
        <v>6.0728744939271197E-2</v>
      </c>
      <c r="R135">
        <v>0.26720647773279299</v>
      </c>
      <c r="S135">
        <v>2</v>
      </c>
      <c r="T135">
        <v>0</v>
      </c>
      <c r="U135">
        <v>0</v>
      </c>
      <c r="V135">
        <v>0.1841762107611189</v>
      </c>
      <c r="W135">
        <v>0</v>
      </c>
      <c r="Y135">
        <v>0</v>
      </c>
      <c r="Z135">
        <v>12</v>
      </c>
      <c r="AA135">
        <v>0</v>
      </c>
      <c r="AB135">
        <v>6</v>
      </c>
      <c r="AC135">
        <v>0</v>
      </c>
      <c r="AD135">
        <v>16</v>
      </c>
      <c r="AE135">
        <v>40.693267469436783</v>
      </c>
      <c r="AF135">
        <v>11.398403534842128</v>
      </c>
      <c r="AJ135">
        <v>3.6835242152223779</v>
      </c>
      <c r="AK135">
        <v>12.226720647773279</v>
      </c>
      <c r="AL135">
        <v>0</v>
      </c>
      <c r="AM135">
        <v>0.52173913043478259</v>
      </c>
      <c r="AN135">
        <v>0.967741935483871</v>
      </c>
      <c r="AO135">
        <v>1.3170891402408313</v>
      </c>
      <c r="AP135">
        <v>1.3623731302714188</v>
      </c>
      <c r="AQ135">
        <v>3.333333333333333</v>
      </c>
      <c r="AR135">
        <v>23.412521532759893</v>
      </c>
    </row>
    <row r="136" spans="1:44" x14ac:dyDescent="0.25">
      <c r="A136" t="s">
        <v>221</v>
      </c>
      <c r="B136" t="s">
        <v>21</v>
      </c>
      <c r="C136" t="s">
        <v>220</v>
      </c>
      <c r="D136" t="s">
        <v>75</v>
      </c>
      <c r="E136" t="s">
        <v>837</v>
      </c>
      <c r="F136">
        <v>867</v>
      </c>
      <c r="G136">
        <v>867</v>
      </c>
      <c r="H136">
        <v>8.0535355441923429</v>
      </c>
      <c r="I136">
        <v>107.65458167316601</v>
      </c>
      <c r="J136">
        <v>107.65458167316601</v>
      </c>
      <c r="K136" t="s">
        <v>219</v>
      </c>
      <c r="L136">
        <v>0.53171856978085297</v>
      </c>
      <c r="M136">
        <v>1.38408304498269E-2</v>
      </c>
      <c r="N136">
        <v>7.0357554786620494E-2</v>
      </c>
      <c r="O136">
        <v>0.29065743944636602</v>
      </c>
      <c r="P136">
        <v>0</v>
      </c>
      <c r="Q136">
        <v>3.9215686274509803E-2</v>
      </c>
      <c r="R136">
        <v>0.58592848904267503</v>
      </c>
      <c r="S136">
        <v>1</v>
      </c>
      <c r="T136">
        <v>0</v>
      </c>
      <c r="U136">
        <v>0</v>
      </c>
      <c r="V136">
        <v>0.43352773985743959</v>
      </c>
      <c r="W136">
        <v>0</v>
      </c>
      <c r="X136">
        <v>3</v>
      </c>
      <c r="Y136">
        <v>0</v>
      </c>
      <c r="Z136">
        <v>6</v>
      </c>
      <c r="AA136">
        <v>0</v>
      </c>
      <c r="AB136">
        <v>2</v>
      </c>
      <c r="AC136">
        <v>0</v>
      </c>
      <c r="AD136">
        <v>12</v>
      </c>
      <c r="AE136">
        <v>21.329478462364019</v>
      </c>
      <c r="AF136">
        <v>2.6484614546396799</v>
      </c>
      <c r="AJ136">
        <v>8.6705547971487924</v>
      </c>
      <c r="AK136">
        <v>10.634371395617059</v>
      </c>
      <c r="AL136">
        <v>0</v>
      </c>
      <c r="AM136">
        <v>0.76086956521739135</v>
      </c>
      <c r="AN136">
        <v>0.32258064516129037</v>
      </c>
      <c r="AO136">
        <v>0.68871395407753777</v>
      </c>
      <c r="AP136">
        <v>0.3165524638017328</v>
      </c>
      <c r="AQ136">
        <v>1.6666666666666665</v>
      </c>
      <c r="AR136">
        <v>23.060309487690475</v>
      </c>
    </row>
    <row r="137" spans="1:44" x14ac:dyDescent="0.25">
      <c r="A137" t="s">
        <v>316</v>
      </c>
      <c r="B137" t="s">
        <v>21</v>
      </c>
      <c r="C137" t="s">
        <v>315</v>
      </c>
      <c r="D137" t="s">
        <v>24</v>
      </c>
      <c r="E137" t="s">
        <v>837</v>
      </c>
      <c r="F137">
        <v>558</v>
      </c>
      <c r="G137">
        <v>558</v>
      </c>
      <c r="H137">
        <v>2.9418538019807881</v>
      </c>
      <c r="I137">
        <v>189.67631893341925</v>
      </c>
      <c r="J137">
        <v>189.67631893341925</v>
      </c>
      <c r="K137" t="s">
        <v>314</v>
      </c>
      <c r="L137">
        <v>0.77240143369175596</v>
      </c>
      <c r="M137">
        <v>3.7634408602150497E-2</v>
      </c>
      <c r="N137">
        <v>0.13082437275985601</v>
      </c>
      <c r="O137">
        <v>0.58243727598566297</v>
      </c>
      <c r="P137">
        <v>8.9605734767024998E-3</v>
      </c>
      <c r="Q137">
        <v>5.1971326164874501E-2</v>
      </c>
      <c r="R137">
        <v>0.18817204301075199</v>
      </c>
      <c r="S137">
        <v>1</v>
      </c>
      <c r="T137">
        <v>13.187982884394501</v>
      </c>
      <c r="U137">
        <v>4.4828818058582183</v>
      </c>
      <c r="V137">
        <v>2.0552148709849561E-3</v>
      </c>
      <c r="W137">
        <v>0</v>
      </c>
      <c r="X137">
        <v>1</v>
      </c>
      <c r="Y137">
        <v>0</v>
      </c>
      <c r="Z137">
        <v>6</v>
      </c>
      <c r="AA137">
        <v>0</v>
      </c>
      <c r="AB137">
        <v>10</v>
      </c>
      <c r="AC137">
        <v>0</v>
      </c>
      <c r="AD137">
        <v>16</v>
      </c>
      <c r="AE137">
        <v>22.227525123456662</v>
      </c>
      <c r="AF137">
        <v>7.5556185383823573</v>
      </c>
      <c r="AJ137">
        <v>4.1104297419699121E-2</v>
      </c>
      <c r="AK137">
        <v>15.448028673835118</v>
      </c>
      <c r="AL137">
        <v>1.590839566451943</v>
      </c>
      <c r="AM137">
        <v>0.42753623188405798</v>
      </c>
      <c r="AN137">
        <v>1.6129032258064517</v>
      </c>
      <c r="AO137">
        <v>1.2134432699214033</v>
      </c>
      <c r="AP137">
        <v>0.90307135098418012</v>
      </c>
      <c r="AQ137">
        <v>1.6666666666666665</v>
      </c>
      <c r="AR137">
        <v>22.903593282969521</v>
      </c>
    </row>
    <row r="138" spans="1:44" x14ac:dyDescent="0.25">
      <c r="A138" t="s">
        <v>112</v>
      </c>
      <c r="B138" t="s">
        <v>21</v>
      </c>
      <c r="C138" t="s">
        <v>111</v>
      </c>
      <c r="D138" t="s">
        <v>75</v>
      </c>
      <c r="E138" t="s">
        <v>837</v>
      </c>
      <c r="F138">
        <v>679</v>
      </c>
      <c r="G138">
        <v>679</v>
      </c>
      <c r="H138">
        <v>16.31004339940095</v>
      </c>
      <c r="I138">
        <v>41.630790511871901</v>
      </c>
      <c r="J138">
        <v>41.630790511871901</v>
      </c>
      <c r="K138" t="s">
        <v>110</v>
      </c>
      <c r="L138">
        <v>0.71870397643593498</v>
      </c>
      <c r="M138">
        <v>4.4182621502209104E-3</v>
      </c>
      <c r="N138">
        <v>2.5036818851251801E-2</v>
      </c>
      <c r="O138">
        <v>0.49189985272459402</v>
      </c>
      <c r="P138">
        <v>1.4727540500736301E-3</v>
      </c>
      <c r="Q138">
        <v>3.2400589101619998E-2</v>
      </c>
      <c r="R138">
        <v>0.44477172312223801</v>
      </c>
      <c r="S138">
        <v>1</v>
      </c>
      <c r="T138">
        <v>0</v>
      </c>
      <c r="U138">
        <v>0</v>
      </c>
      <c r="V138">
        <v>0.2213735177898058</v>
      </c>
      <c r="W138">
        <v>0</v>
      </c>
      <c r="X138">
        <v>1</v>
      </c>
      <c r="Y138">
        <v>0</v>
      </c>
      <c r="Z138">
        <v>5</v>
      </c>
      <c r="AA138">
        <v>0</v>
      </c>
      <c r="AB138">
        <v>5</v>
      </c>
      <c r="AC138">
        <v>0</v>
      </c>
      <c r="AD138">
        <v>14</v>
      </c>
      <c r="AE138">
        <v>33.477899802680881</v>
      </c>
      <c r="AF138">
        <v>2.052594158266341</v>
      </c>
      <c r="AH138" t="s">
        <v>113</v>
      </c>
      <c r="AI138" t="s">
        <v>114</v>
      </c>
      <c r="AJ138">
        <v>4.4274703557961157</v>
      </c>
      <c r="AK138">
        <v>14.374079528718699</v>
      </c>
      <c r="AL138">
        <v>0</v>
      </c>
      <c r="AM138">
        <v>0.38405797101449268</v>
      </c>
      <c r="AN138">
        <v>0.80645161290322587</v>
      </c>
      <c r="AO138">
        <v>0.26633057227281626</v>
      </c>
      <c r="AP138">
        <v>0.24533252573715569</v>
      </c>
      <c r="AQ138">
        <v>1.6666666666666665</v>
      </c>
      <c r="AR138">
        <v>22.170389233109169</v>
      </c>
    </row>
    <row r="139" spans="1:44" x14ac:dyDescent="0.25">
      <c r="A139" t="s">
        <v>719</v>
      </c>
      <c r="B139" t="s">
        <v>669</v>
      </c>
      <c r="C139" t="s">
        <v>718</v>
      </c>
      <c r="D139" t="s">
        <v>24</v>
      </c>
      <c r="E139" t="s">
        <v>837</v>
      </c>
      <c r="F139">
        <v>2094</v>
      </c>
      <c r="G139">
        <v>2094</v>
      </c>
      <c r="H139">
        <v>14.047401225362091</v>
      </c>
      <c r="I139">
        <v>149.06671820687777</v>
      </c>
      <c r="J139">
        <v>149.06671820687777</v>
      </c>
      <c r="K139" t="s">
        <v>717</v>
      </c>
      <c r="L139">
        <v>0.492836676217765</v>
      </c>
      <c r="M139">
        <v>3.3428844317096397E-2</v>
      </c>
      <c r="N139">
        <v>8.2617000955109807E-2</v>
      </c>
      <c r="O139">
        <v>0.45558739255014302</v>
      </c>
      <c r="P139">
        <v>0</v>
      </c>
      <c r="Q139">
        <v>5.7306590257879597E-2</v>
      </c>
      <c r="R139">
        <v>0.37106017191976998</v>
      </c>
      <c r="S139">
        <v>1</v>
      </c>
      <c r="T139">
        <v>7.1657919103616798</v>
      </c>
      <c r="U139">
        <v>0.51011513057832314</v>
      </c>
      <c r="V139">
        <v>6.8266304768352326E-2</v>
      </c>
      <c r="W139">
        <v>0</v>
      </c>
      <c r="X139">
        <v>8</v>
      </c>
      <c r="Y139">
        <v>2</v>
      </c>
      <c r="Z139">
        <v>34</v>
      </c>
      <c r="AA139">
        <v>0</v>
      </c>
      <c r="AB139">
        <v>12</v>
      </c>
      <c r="AC139">
        <v>0</v>
      </c>
      <c r="AD139">
        <v>37</v>
      </c>
      <c r="AE139">
        <v>90.595050810622851</v>
      </c>
      <c r="AF139">
        <v>6.4492392120940254</v>
      </c>
      <c r="AJ139">
        <v>1.3653260953670465</v>
      </c>
      <c r="AK139">
        <v>9.8567335243553007</v>
      </c>
      <c r="AL139">
        <v>0.18102447673487956</v>
      </c>
      <c r="AM139">
        <v>5.3115942028985508</v>
      </c>
      <c r="AN139">
        <v>1.935483870967742</v>
      </c>
      <c r="AO139">
        <v>0.95364570018306061</v>
      </c>
      <c r="AP139">
        <v>0.77083340543193091</v>
      </c>
      <c r="AQ139">
        <v>1.6666666666666665</v>
      </c>
      <c r="AR139">
        <v>22.041307942605176</v>
      </c>
    </row>
    <row r="140" spans="1:44" x14ac:dyDescent="0.25">
      <c r="A140" t="s">
        <v>713</v>
      </c>
      <c r="B140" t="s">
        <v>669</v>
      </c>
      <c r="C140" t="s">
        <v>712</v>
      </c>
      <c r="D140" t="s">
        <v>75</v>
      </c>
      <c r="E140" t="s">
        <v>837</v>
      </c>
      <c r="F140">
        <v>2468</v>
      </c>
      <c r="G140">
        <v>2468</v>
      </c>
      <c r="H140">
        <v>109.8885693677471</v>
      </c>
      <c r="I140">
        <v>22.459114848794925</v>
      </c>
      <c r="J140">
        <v>22.459114848794925</v>
      </c>
      <c r="K140" t="s">
        <v>711</v>
      </c>
      <c r="L140">
        <v>0.47609400324149098</v>
      </c>
      <c r="M140">
        <v>2.79578606158833E-2</v>
      </c>
      <c r="N140">
        <v>8.3873581847649897E-2</v>
      </c>
      <c r="O140">
        <v>0.34764991896272202</v>
      </c>
      <c r="P140">
        <v>1.21555915721231E-3</v>
      </c>
      <c r="Q140">
        <v>5.1053484602917303E-2</v>
      </c>
      <c r="R140">
        <v>0.48824959481361402</v>
      </c>
      <c r="S140">
        <v>1</v>
      </c>
      <c r="T140">
        <v>21.67894123095207</v>
      </c>
      <c r="U140">
        <v>0.19728113083720752</v>
      </c>
      <c r="V140">
        <v>7.4914300555504659E-2</v>
      </c>
      <c r="W140">
        <v>1</v>
      </c>
      <c r="X140">
        <v>8</v>
      </c>
      <c r="Y140">
        <v>0</v>
      </c>
      <c r="Z140">
        <v>46</v>
      </c>
      <c r="AA140">
        <v>0</v>
      </c>
      <c r="AB140">
        <v>19</v>
      </c>
      <c r="AC140">
        <v>0</v>
      </c>
      <c r="AD140">
        <v>93</v>
      </c>
      <c r="AE140">
        <v>161.18124169889211</v>
      </c>
      <c r="AF140">
        <v>1.4667698617450533</v>
      </c>
      <c r="AJ140">
        <v>1.4982860111100931</v>
      </c>
      <c r="AK140">
        <v>9.5218800648298192</v>
      </c>
      <c r="AL140">
        <v>7.00091240951487E-2</v>
      </c>
      <c r="AM140">
        <v>5.8333333333333321</v>
      </c>
      <c r="AN140">
        <v>3.0645161290322585</v>
      </c>
      <c r="AO140">
        <v>0.14368088707598989</v>
      </c>
      <c r="AP140">
        <v>0.17531295868102123</v>
      </c>
      <c r="AQ140">
        <v>1.6666666666666665</v>
      </c>
      <c r="AR140">
        <v>21.973685174824332</v>
      </c>
    </row>
    <row r="141" spans="1:44" x14ac:dyDescent="0.25">
      <c r="A141" t="s">
        <v>608</v>
      </c>
      <c r="B141" t="s">
        <v>541</v>
      </c>
      <c r="C141" t="s">
        <v>607</v>
      </c>
      <c r="D141" t="s">
        <v>24</v>
      </c>
      <c r="E141" t="s">
        <v>837</v>
      </c>
      <c r="F141">
        <v>945</v>
      </c>
      <c r="G141">
        <v>945</v>
      </c>
      <c r="H141">
        <v>10.537212569702159</v>
      </c>
      <c r="I141">
        <v>89.682161553537966</v>
      </c>
      <c r="J141">
        <v>89.682161553537966</v>
      </c>
      <c r="K141" t="s">
        <v>606</v>
      </c>
      <c r="L141">
        <v>0.59153439153439102</v>
      </c>
      <c r="M141">
        <v>4.4444444444444398E-2</v>
      </c>
      <c r="N141">
        <v>6.6666666666666596E-2</v>
      </c>
      <c r="O141">
        <v>0.57883597883597804</v>
      </c>
      <c r="P141">
        <v>1.05820105820105E-3</v>
      </c>
      <c r="Q141">
        <v>5.3968253968253901E-2</v>
      </c>
      <c r="R141">
        <v>0.25502645502645499</v>
      </c>
      <c r="S141">
        <v>1</v>
      </c>
      <c r="T141">
        <v>19.25906255174646</v>
      </c>
      <c r="U141">
        <v>1.8277188985559991</v>
      </c>
      <c r="V141">
        <v>0.1315872003371947</v>
      </c>
      <c r="W141">
        <v>0</v>
      </c>
      <c r="X141">
        <v>3</v>
      </c>
      <c r="Y141">
        <v>1</v>
      </c>
      <c r="Z141">
        <v>16</v>
      </c>
      <c r="AA141">
        <v>0</v>
      </c>
      <c r="AB141">
        <v>9</v>
      </c>
      <c r="AC141">
        <v>0</v>
      </c>
      <c r="AD141">
        <v>17</v>
      </c>
      <c r="AE141">
        <v>39.430891652556532</v>
      </c>
      <c r="AF141">
        <v>3.7420609474969595</v>
      </c>
      <c r="AJ141">
        <v>2.6317440067438942</v>
      </c>
      <c r="AK141">
        <v>11.83068783068782</v>
      </c>
      <c r="AL141">
        <v>0.64860232013594354</v>
      </c>
      <c r="AM141">
        <v>2.445652173913043</v>
      </c>
      <c r="AN141">
        <v>1.4516129032258065</v>
      </c>
      <c r="AO141">
        <v>0.57373643679443431</v>
      </c>
      <c r="AP141">
        <v>0.44726292336679185</v>
      </c>
      <c r="AQ141">
        <v>1.6666666666666665</v>
      </c>
      <c r="AR141">
        <v>21.695965261534401</v>
      </c>
    </row>
    <row r="142" spans="1:44" x14ac:dyDescent="0.25">
      <c r="A142" t="s">
        <v>250</v>
      </c>
      <c r="B142" t="s">
        <v>21</v>
      </c>
      <c r="C142" t="s">
        <v>249</v>
      </c>
      <c r="D142" t="s">
        <v>75</v>
      </c>
      <c r="E142" t="s">
        <v>837</v>
      </c>
      <c r="F142">
        <v>478</v>
      </c>
      <c r="G142">
        <v>478</v>
      </c>
      <c r="H142">
        <v>15.18027253565171</v>
      </c>
      <c r="I142">
        <v>31.488235726821806</v>
      </c>
      <c r="J142">
        <v>31.488235726821806</v>
      </c>
      <c r="K142" t="s">
        <v>248</v>
      </c>
      <c r="L142">
        <v>0.84728033472803299</v>
      </c>
      <c r="M142">
        <v>1.2552301255230099E-2</v>
      </c>
      <c r="N142">
        <v>0.108786610878661</v>
      </c>
      <c r="O142">
        <v>0.68200836820083599</v>
      </c>
      <c r="P142">
        <v>0</v>
      </c>
      <c r="Q142">
        <v>2.5104602510460199E-2</v>
      </c>
      <c r="R142">
        <v>0.171548117154811</v>
      </c>
      <c r="S142">
        <v>1</v>
      </c>
      <c r="T142">
        <v>0</v>
      </c>
      <c r="U142">
        <v>0</v>
      </c>
      <c r="V142">
        <v>7.6167048498252926E-2</v>
      </c>
      <c r="W142">
        <v>0</v>
      </c>
      <c r="X142">
        <v>0</v>
      </c>
      <c r="Y142">
        <v>0</v>
      </c>
      <c r="Z142">
        <v>11</v>
      </c>
      <c r="AA142">
        <v>0</v>
      </c>
      <c r="AB142">
        <v>3</v>
      </c>
      <c r="AC142">
        <v>0</v>
      </c>
      <c r="AD142">
        <v>34</v>
      </c>
      <c r="AE142">
        <v>38.114708766025338</v>
      </c>
      <c r="AF142">
        <v>2.5108053018488854</v>
      </c>
      <c r="AJ142">
        <v>1.5233409699650586</v>
      </c>
      <c r="AK142">
        <v>16.945606694560659</v>
      </c>
      <c r="AL142">
        <v>0</v>
      </c>
      <c r="AM142">
        <v>0.47826086956521741</v>
      </c>
      <c r="AN142">
        <v>0.4838709677419355</v>
      </c>
      <c r="AO142">
        <v>0.2014441651929301</v>
      </c>
      <c r="AP142">
        <v>0.30009936638283069</v>
      </c>
      <c r="AQ142">
        <v>1.6666666666666665</v>
      </c>
      <c r="AR142">
        <v>21.599289700075303</v>
      </c>
    </row>
    <row r="143" spans="1:44" x14ac:dyDescent="0.25">
      <c r="A143" t="s">
        <v>457</v>
      </c>
      <c r="B143" t="s">
        <v>21</v>
      </c>
      <c r="C143" t="s">
        <v>456</v>
      </c>
      <c r="D143" t="s">
        <v>30</v>
      </c>
      <c r="E143" t="s">
        <v>837</v>
      </c>
      <c r="F143">
        <v>736</v>
      </c>
      <c r="G143">
        <v>736</v>
      </c>
      <c r="H143">
        <v>3.9483002261172868</v>
      </c>
      <c r="I143">
        <v>186.40933005334651</v>
      </c>
      <c r="J143">
        <v>186.40933005334651</v>
      </c>
      <c r="K143" t="s">
        <v>455</v>
      </c>
      <c r="L143">
        <v>0.65625</v>
      </c>
      <c r="M143">
        <v>1.9021739130434701E-2</v>
      </c>
      <c r="N143">
        <v>0.15625</v>
      </c>
      <c r="O143">
        <v>0.41983695652173902</v>
      </c>
      <c r="P143">
        <v>0</v>
      </c>
      <c r="Q143">
        <v>8.6956521739130405E-2</v>
      </c>
      <c r="R143">
        <v>0.31793478260869501</v>
      </c>
      <c r="S143">
        <v>1</v>
      </c>
      <c r="T143">
        <v>4.7888978844181409</v>
      </c>
      <c r="U143">
        <v>1.2129011499025464</v>
      </c>
      <c r="V143">
        <v>0</v>
      </c>
      <c r="W143">
        <v>1</v>
      </c>
      <c r="X143">
        <v>1</v>
      </c>
      <c r="Y143">
        <v>0</v>
      </c>
      <c r="Z143">
        <v>2</v>
      </c>
      <c r="AA143">
        <v>0</v>
      </c>
      <c r="AB143">
        <v>12</v>
      </c>
      <c r="AC143">
        <v>0</v>
      </c>
      <c r="AD143">
        <v>25</v>
      </c>
      <c r="AE143">
        <v>8.6690738331535222</v>
      </c>
      <c r="AF143">
        <v>2.195647072583077</v>
      </c>
      <c r="AJ143">
        <v>0</v>
      </c>
      <c r="AK143">
        <v>13.125</v>
      </c>
      <c r="AL143">
        <v>0.43042204167384557</v>
      </c>
      <c r="AM143">
        <v>2.7536231884057969</v>
      </c>
      <c r="AN143">
        <v>1.935483870967742</v>
      </c>
      <c r="AO143">
        <v>1.1925428976887267</v>
      </c>
      <c r="AP143">
        <v>0.2624306611099213</v>
      </c>
      <c r="AQ143">
        <v>1.6666666666666665</v>
      </c>
      <c r="AR143">
        <v>21.366169326512701</v>
      </c>
    </row>
    <row r="144" spans="1:44" x14ac:dyDescent="0.25">
      <c r="A144" t="s">
        <v>617</v>
      </c>
      <c r="B144" t="s">
        <v>541</v>
      </c>
      <c r="C144" t="s">
        <v>616</v>
      </c>
      <c r="D144" t="s">
        <v>24</v>
      </c>
      <c r="E144" t="s">
        <v>837</v>
      </c>
      <c r="F144">
        <v>997</v>
      </c>
      <c r="G144">
        <v>2036</v>
      </c>
      <c r="H144">
        <v>12.65092656978808</v>
      </c>
      <c r="I144">
        <v>78.808456795643323</v>
      </c>
      <c r="J144">
        <v>160.93682852149428</v>
      </c>
      <c r="K144" t="s">
        <v>798</v>
      </c>
      <c r="L144">
        <v>0.55667001003008998</v>
      </c>
      <c r="M144">
        <v>3.3099297893680997E-2</v>
      </c>
      <c r="N144">
        <v>7.92377131394182E-2</v>
      </c>
      <c r="O144">
        <v>0.50451354062186504</v>
      </c>
      <c r="P144">
        <v>1.00300902708124E-3</v>
      </c>
      <c r="Q144">
        <v>6.6198595787361994E-2</v>
      </c>
      <c r="R144">
        <v>0.31594784353059102</v>
      </c>
      <c r="S144">
        <v>1</v>
      </c>
      <c r="T144">
        <v>1.536087901799438</v>
      </c>
      <c r="U144">
        <v>0.12142097998322107</v>
      </c>
      <c r="V144">
        <v>0</v>
      </c>
      <c r="W144">
        <v>1</v>
      </c>
      <c r="X144">
        <v>2</v>
      </c>
      <c r="Y144">
        <v>1</v>
      </c>
      <c r="Z144">
        <v>16</v>
      </c>
      <c r="AA144">
        <v>0</v>
      </c>
      <c r="AB144">
        <v>13</v>
      </c>
      <c r="AC144">
        <v>0</v>
      </c>
      <c r="AD144">
        <v>24</v>
      </c>
      <c r="AE144">
        <v>68.674159073973669</v>
      </c>
      <c r="AF144">
        <v>5.4283896673604719</v>
      </c>
      <c r="AJ144">
        <v>0</v>
      </c>
      <c r="AK144">
        <v>11.1334002006018</v>
      </c>
      <c r="AL144">
        <v>4.3088644207004249E-2</v>
      </c>
      <c r="AM144">
        <v>4.7789855072463769</v>
      </c>
      <c r="AN144">
        <v>2.096774193548387</v>
      </c>
      <c r="AO144">
        <v>0.76687829192210832</v>
      </c>
      <c r="AP144">
        <v>0.64881824905116781</v>
      </c>
      <c r="AQ144">
        <v>1.6666666666666665</v>
      </c>
      <c r="AR144">
        <v>21.134611753243512</v>
      </c>
    </row>
    <row r="145" spans="1:44" x14ac:dyDescent="0.25">
      <c r="A145" t="s">
        <v>305</v>
      </c>
      <c r="B145" t="s">
        <v>21</v>
      </c>
      <c r="C145" t="s">
        <v>304</v>
      </c>
      <c r="D145" t="s">
        <v>24</v>
      </c>
      <c r="E145" t="s">
        <v>835</v>
      </c>
      <c r="F145">
        <v>319</v>
      </c>
      <c r="G145">
        <v>319</v>
      </c>
      <c r="H145">
        <v>3.0131198630936722</v>
      </c>
      <c r="I145">
        <v>105.8703319132057</v>
      </c>
      <c r="J145">
        <v>105.8703319132057</v>
      </c>
      <c r="K145" t="s">
        <v>303</v>
      </c>
      <c r="L145">
        <v>0.55485893416927901</v>
      </c>
      <c r="M145">
        <v>7.2100313479623798E-2</v>
      </c>
      <c r="N145">
        <v>0.194357366771159</v>
      </c>
      <c r="O145">
        <v>0.17241379310344801</v>
      </c>
      <c r="P145">
        <v>0</v>
      </c>
      <c r="Q145">
        <v>0.14106583072100301</v>
      </c>
      <c r="R145">
        <v>0.42006269592476397</v>
      </c>
      <c r="S145">
        <v>1</v>
      </c>
      <c r="T145">
        <v>16.378338604304329</v>
      </c>
      <c r="U145">
        <v>5.4356744333058602</v>
      </c>
      <c r="V145">
        <v>0.12517173025547179</v>
      </c>
      <c r="W145">
        <v>0</v>
      </c>
      <c r="X145">
        <v>1</v>
      </c>
      <c r="Y145">
        <v>0</v>
      </c>
      <c r="Z145">
        <v>18</v>
      </c>
      <c r="AA145">
        <v>0</v>
      </c>
      <c r="AB145">
        <v>6</v>
      </c>
      <c r="AC145">
        <v>0</v>
      </c>
      <c r="AD145">
        <v>14</v>
      </c>
      <c r="AE145">
        <v>31.83255629237901</v>
      </c>
      <c r="AF145">
        <v>10.564649844263231</v>
      </c>
      <c r="AJ145">
        <v>2.5034346051094358</v>
      </c>
      <c r="AK145">
        <v>11.097178683385581</v>
      </c>
      <c r="AL145">
        <v>1.9289569373776385</v>
      </c>
      <c r="AM145">
        <v>0.94927536231884058</v>
      </c>
      <c r="AN145">
        <v>0.967741935483871</v>
      </c>
      <c r="AO145">
        <v>0.67729931952928557</v>
      </c>
      <c r="AP145">
        <v>1.2627202603026375</v>
      </c>
      <c r="AQ145">
        <v>1.6666666666666665</v>
      </c>
      <c r="AR145">
        <v>21.053273770173956</v>
      </c>
    </row>
    <row r="146" spans="1:44" x14ac:dyDescent="0.25">
      <c r="A146" t="s">
        <v>460</v>
      </c>
      <c r="B146" t="s">
        <v>21</v>
      </c>
      <c r="C146" t="s">
        <v>459</v>
      </c>
      <c r="D146" t="s">
        <v>30</v>
      </c>
      <c r="E146" t="s">
        <v>837</v>
      </c>
      <c r="F146">
        <v>441</v>
      </c>
      <c r="G146">
        <v>441</v>
      </c>
      <c r="H146">
        <v>2.7369042530279599</v>
      </c>
      <c r="I146">
        <v>161.13095644909825</v>
      </c>
      <c r="J146">
        <v>161.13095644909825</v>
      </c>
      <c r="K146" t="s">
        <v>458</v>
      </c>
      <c r="L146">
        <v>0.55782312925169997</v>
      </c>
      <c r="M146">
        <v>2.49433106575963E-2</v>
      </c>
      <c r="N146">
        <v>0.17913832199546401</v>
      </c>
      <c r="O146">
        <v>0.27891156462584998</v>
      </c>
      <c r="P146">
        <v>0</v>
      </c>
      <c r="Q146">
        <v>0.117913832199546</v>
      </c>
      <c r="R146">
        <v>0.39909297052154102</v>
      </c>
      <c r="S146">
        <v>1</v>
      </c>
      <c r="T146">
        <v>12.51056310523451</v>
      </c>
      <c r="U146">
        <v>4.5710634894857991</v>
      </c>
      <c r="V146">
        <v>8.0463219314510764E-3</v>
      </c>
      <c r="W146">
        <v>1</v>
      </c>
      <c r="X146">
        <v>4</v>
      </c>
      <c r="Y146">
        <v>0</v>
      </c>
      <c r="Z146">
        <v>9</v>
      </c>
      <c r="AA146">
        <v>0</v>
      </c>
      <c r="AB146">
        <v>6</v>
      </c>
      <c r="AC146">
        <v>0</v>
      </c>
      <c r="AD146">
        <v>29</v>
      </c>
      <c r="AE146">
        <v>19.287864465129051</v>
      </c>
      <c r="AF146">
        <v>7.047328909584623</v>
      </c>
      <c r="AJ146">
        <v>0.16092643862902153</v>
      </c>
      <c r="AK146">
        <v>11.156462585033999</v>
      </c>
      <c r="AL146">
        <v>1.6221325867514704</v>
      </c>
      <c r="AM146">
        <v>3.5579710144927534</v>
      </c>
      <c r="AN146">
        <v>0.967741935483871</v>
      </c>
      <c r="AO146">
        <v>1.0308259659329964</v>
      </c>
      <c r="AP146">
        <v>0.84231897188539451</v>
      </c>
      <c r="AQ146">
        <v>1.6666666666666665</v>
      </c>
      <c r="AR146">
        <v>21.005046164876177</v>
      </c>
    </row>
    <row r="147" spans="1:44" x14ac:dyDescent="0.25">
      <c r="A147" t="s">
        <v>623</v>
      </c>
      <c r="B147" t="s">
        <v>541</v>
      </c>
      <c r="C147" t="s">
        <v>622</v>
      </c>
      <c r="D147" t="s">
        <v>24</v>
      </c>
      <c r="E147" t="s">
        <v>835</v>
      </c>
      <c r="F147">
        <v>1147</v>
      </c>
      <c r="G147">
        <v>1147</v>
      </c>
      <c r="H147">
        <v>35.766567113627758</v>
      </c>
      <c r="I147">
        <v>32.069054778337133</v>
      </c>
      <c r="J147">
        <v>32.069054778337133</v>
      </c>
      <c r="K147" t="s">
        <v>621</v>
      </c>
      <c r="L147">
        <v>0.537925021795989</v>
      </c>
      <c r="M147">
        <v>0.11246730601569301</v>
      </c>
      <c r="N147">
        <v>0.28683522231909298</v>
      </c>
      <c r="O147">
        <v>0.30514385353095003</v>
      </c>
      <c r="P147">
        <v>8.7183958151700004E-4</v>
      </c>
      <c r="Q147">
        <v>6.5387968613774994E-2</v>
      </c>
      <c r="R147">
        <v>0.229293809938971</v>
      </c>
      <c r="S147">
        <v>2</v>
      </c>
      <c r="T147">
        <v>11.78289229818372</v>
      </c>
      <c r="U147">
        <v>0.3294387258567571</v>
      </c>
      <c r="V147">
        <v>1.871723666850756E-2</v>
      </c>
      <c r="W147">
        <v>0</v>
      </c>
      <c r="X147">
        <v>6</v>
      </c>
      <c r="Y147">
        <v>1</v>
      </c>
      <c r="Z147">
        <v>34</v>
      </c>
      <c r="AA147">
        <v>0</v>
      </c>
      <c r="AB147">
        <v>11</v>
      </c>
      <c r="AC147">
        <v>0</v>
      </c>
      <c r="AD147">
        <v>80</v>
      </c>
      <c r="AE147">
        <v>202.2623070963536</v>
      </c>
      <c r="AF147">
        <v>5.6550662649222412</v>
      </c>
      <c r="AJ147">
        <v>0.37434473337015117</v>
      </c>
      <c r="AK147">
        <v>10.75850043591978</v>
      </c>
      <c r="AL147">
        <v>0.11690786920359403</v>
      </c>
      <c r="AM147">
        <v>3.7282608695652177</v>
      </c>
      <c r="AN147">
        <v>1.774193548387097</v>
      </c>
      <c r="AO147">
        <v>0.2051599214510996</v>
      </c>
      <c r="AP147">
        <v>0.67591135071540709</v>
      </c>
      <c r="AQ147">
        <v>3.333333333333333</v>
      </c>
      <c r="AR147">
        <v>20.966612061945675</v>
      </c>
    </row>
    <row r="148" spans="1:44" x14ac:dyDescent="0.25">
      <c r="A148" t="s">
        <v>196</v>
      </c>
      <c r="B148" t="s">
        <v>21</v>
      </c>
      <c r="C148" t="s">
        <v>194</v>
      </c>
      <c r="D148" t="s">
        <v>195</v>
      </c>
      <c r="E148" t="s">
        <v>837</v>
      </c>
      <c r="F148">
        <v>529</v>
      </c>
      <c r="G148">
        <v>1069</v>
      </c>
      <c r="H148">
        <v>3.3410270364462602</v>
      </c>
      <c r="I148">
        <v>158.33454630246865</v>
      </c>
      <c r="J148">
        <v>319.96149337871265</v>
      </c>
      <c r="K148" t="s">
        <v>792</v>
      </c>
      <c r="L148">
        <v>0.56899810964083097</v>
      </c>
      <c r="M148">
        <v>6.0491493383742899E-2</v>
      </c>
      <c r="N148">
        <v>0.39508506616257</v>
      </c>
      <c r="O148">
        <v>0.17958412098298601</v>
      </c>
      <c r="P148">
        <v>0</v>
      </c>
      <c r="Q148">
        <v>0.109640831758034</v>
      </c>
      <c r="R148">
        <v>0.25519848771266501</v>
      </c>
      <c r="S148">
        <v>1</v>
      </c>
      <c r="T148">
        <v>3.0820751194582101</v>
      </c>
      <c r="U148">
        <v>0.92249331892163056</v>
      </c>
      <c r="V148">
        <v>8.3802912152191003E-2</v>
      </c>
      <c r="W148">
        <v>1</v>
      </c>
      <c r="X148">
        <v>4</v>
      </c>
      <c r="Y148">
        <v>0</v>
      </c>
      <c r="Z148">
        <v>5</v>
      </c>
      <c r="AA148">
        <v>0</v>
      </c>
      <c r="AB148">
        <v>2</v>
      </c>
      <c r="AC148">
        <v>0</v>
      </c>
      <c r="AD148">
        <v>15</v>
      </c>
      <c r="AE148">
        <v>13.237294975993249</v>
      </c>
      <c r="AF148">
        <v>3.962043656513873</v>
      </c>
      <c r="AJ148">
        <v>1.67605824304382</v>
      </c>
      <c r="AK148">
        <v>11.37996219281662</v>
      </c>
      <c r="AL148">
        <v>0.32736506004024568</v>
      </c>
      <c r="AM148">
        <v>3.3840579710144922</v>
      </c>
      <c r="AN148">
        <v>0.32258064516129037</v>
      </c>
      <c r="AO148">
        <v>1.5299356125339989</v>
      </c>
      <c r="AP148">
        <v>0.47355595036595483</v>
      </c>
      <c r="AQ148">
        <v>1.6666666666666665</v>
      </c>
      <c r="AR148">
        <v>20.760182341643091</v>
      </c>
    </row>
    <row r="149" spans="1:44" x14ac:dyDescent="0.25">
      <c r="A149" t="s">
        <v>323</v>
      </c>
      <c r="B149" t="s">
        <v>21</v>
      </c>
      <c r="C149" t="s">
        <v>322</v>
      </c>
      <c r="D149" t="s">
        <v>24</v>
      </c>
      <c r="E149" t="s">
        <v>835</v>
      </c>
      <c r="F149">
        <v>345</v>
      </c>
      <c r="G149">
        <v>345</v>
      </c>
      <c r="H149">
        <v>1.44979495084206</v>
      </c>
      <c r="I149">
        <v>237.96468583341351</v>
      </c>
      <c r="J149">
        <v>237.96468583341351</v>
      </c>
      <c r="K149" t="s">
        <v>321</v>
      </c>
      <c r="L149">
        <v>0.71014492753623104</v>
      </c>
      <c r="M149">
        <v>3.7681159420289802E-2</v>
      </c>
      <c r="N149">
        <v>0.21449275362318801</v>
      </c>
      <c r="O149">
        <v>0.17971014492753601</v>
      </c>
      <c r="P149">
        <v>0</v>
      </c>
      <c r="Q149">
        <v>0.13043478260869501</v>
      </c>
      <c r="R149">
        <v>0.43768115942028901</v>
      </c>
      <c r="S149">
        <v>1</v>
      </c>
      <c r="T149">
        <v>1.575210442297571</v>
      </c>
      <c r="U149">
        <v>1.0865056754285618</v>
      </c>
      <c r="V149">
        <v>2.48589396922386E-6</v>
      </c>
      <c r="W149">
        <v>0</v>
      </c>
      <c r="X149">
        <v>0</v>
      </c>
      <c r="Y149">
        <v>1</v>
      </c>
      <c r="Z149">
        <v>3</v>
      </c>
      <c r="AA149">
        <v>0</v>
      </c>
      <c r="AB149">
        <v>1</v>
      </c>
      <c r="AC149">
        <v>0</v>
      </c>
      <c r="AD149">
        <v>9</v>
      </c>
      <c r="AE149">
        <v>13.38651158157524</v>
      </c>
      <c r="AF149">
        <v>9.2333826751156618</v>
      </c>
      <c r="AJ149">
        <v>4.9717879384477202E-5</v>
      </c>
      <c r="AK149">
        <v>14.202898550724621</v>
      </c>
      <c r="AL149">
        <v>0.38556809938366138</v>
      </c>
      <c r="AM149">
        <v>1.3804347826086958</v>
      </c>
      <c r="AN149">
        <v>0.16129032258064518</v>
      </c>
      <c r="AO149">
        <v>1.5223653017268692</v>
      </c>
      <c r="AP149">
        <v>1.1036030106882364</v>
      </c>
      <c r="AQ149">
        <v>1.6666666666666665</v>
      </c>
      <c r="AR149">
        <v>20.42287645225878</v>
      </c>
    </row>
    <row r="150" spans="1:44" x14ac:dyDescent="0.25">
      <c r="A150" t="s">
        <v>581</v>
      </c>
      <c r="B150" t="s">
        <v>541</v>
      </c>
      <c r="C150" t="s">
        <v>580</v>
      </c>
      <c r="D150" t="s">
        <v>63</v>
      </c>
      <c r="E150" t="s">
        <v>837</v>
      </c>
      <c r="F150">
        <v>1267</v>
      </c>
      <c r="G150">
        <v>1267</v>
      </c>
      <c r="H150">
        <v>15.265662018779031</v>
      </c>
      <c r="I150">
        <v>82.996728110539976</v>
      </c>
      <c r="J150">
        <v>82.996728110539976</v>
      </c>
      <c r="K150" t="s">
        <v>579</v>
      </c>
      <c r="L150">
        <v>0.45540647198105699</v>
      </c>
      <c r="M150">
        <v>2.9992107340173602E-2</v>
      </c>
      <c r="N150">
        <v>9.9447513812154595E-2</v>
      </c>
      <c r="O150">
        <v>0.29281767955801102</v>
      </c>
      <c r="P150">
        <v>3.1570639305445901E-3</v>
      </c>
      <c r="Q150">
        <v>6.9455406471980993E-2</v>
      </c>
      <c r="R150">
        <v>0.50513022888713499</v>
      </c>
      <c r="S150">
        <v>1</v>
      </c>
      <c r="T150">
        <v>9.1894550105946511</v>
      </c>
      <c r="U150">
        <v>0.60196898105632479</v>
      </c>
      <c r="V150">
        <v>0.16479628671721089</v>
      </c>
      <c r="W150">
        <v>1</v>
      </c>
      <c r="X150">
        <v>5</v>
      </c>
      <c r="Y150">
        <v>0</v>
      </c>
      <c r="Z150">
        <v>15</v>
      </c>
      <c r="AA150">
        <v>0</v>
      </c>
      <c r="AB150">
        <v>8</v>
      </c>
      <c r="AC150">
        <v>0</v>
      </c>
      <c r="AD150">
        <v>19</v>
      </c>
      <c r="AE150">
        <v>37.582182815555093</v>
      </c>
      <c r="AF150">
        <v>2.4618770394184954</v>
      </c>
      <c r="AJ150">
        <v>3.2959257343442179</v>
      </c>
      <c r="AK150">
        <v>9.1081294396211394</v>
      </c>
      <c r="AL150">
        <v>0.21362063831121433</v>
      </c>
      <c r="AM150">
        <v>3.9855072463768115</v>
      </c>
      <c r="AN150">
        <v>1.2903225806451615</v>
      </c>
      <c r="AO150">
        <v>0.53096676336587612</v>
      </c>
      <c r="AP150">
        <v>0.29425130618367445</v>
      </c>
      <c r="AQ150">
        <v>1.6666666666666665</v>
      </c>
      <c r="AR150">
        <v>20.38539037551476</v>
      </c>
    </row>
    <row r="151" spans="1:44" x14ac:dyDescent="0.25">
      <c r="A151" t="s">
        <v>737</v>
      </c>
      <c r="B151" t="s">
        <v>669</v>
      </c>
      <c r="C151" t="s">
        <v>736</v>
      </c>
      <c r="D151" t="s">
        <v>24</v>
      </c>
      <c r="E151" t="s">
        <v>835</v>
      </c>
      <c r="F151">
        <v>2518</v>
      </c>
      <c r="G151">
        <v>2518</v>
      </c>
      <c r="H151">
        <v>13.39798671568065</v>
      </c>
      <c r="I151">
        <v>187.93868462737012</v>
      </c>
      <c r="J151">
        <v>187.93868462737012</v>
      </c>
      <c r="K151" t="s">
        <v>735</v>
      </c>
      <c r="L151">
        <v>0.15011914217632999</v>
      </c>
      <c r="M151">
        <v>3.97140587768069E-2</v>
      </c>
      <c r="N151">
        <v>4.2096902303415402E-2</v>
      </c>
      <c r="O151">
        <v>0.17672756155679101</v>
      </c>
      <c r="P151">
        <v>3.9714058776806901E-4</v>
      </c>
      <c r="Q151">
        <v>5.2025416997617098E-2</v>
      </c>
      <c r="R151">
        <v>0.68903891977760101</v>
      </c>
      <c r="S151">
        <v>1</v>
      </c>
      <c r="T151">
        <v>50.568934385266978</v>
      </c>
      <c r="U151">
        <v>3.7743681538422806</v>
      </c>
      <c r="V151">
        <v>6.1618301824220498E-2</v>
      </c>
      <c r="W151">
        <v>0</v>
      </c>
      <c r="X151">
        <v>15</v>
      </c>
      <c r="Y151">
        <v>0</v>
      </c>
      <c r="Z151">
        <v>77</v>
      </c>
      <c r="AA151">
        <v>0</v>
      </c>
      <c r="AB151">
        <v>25</v>
      </c>
      <c r="AC151">
        <v>0</v>
      </c>
      <c r="AD151">
        <v>91</v>
      </c>
      <c r="AE151">
        <v>230.1557799997764</v>
      </c>
      <c r="AF151">
        <v>17.178385445807926</v>
      </c>
      <c r="AJ151">
        <v>1.23236603648441</v>
      </c>
      <c r="AK151">
        <v>3.0023828435265996</v>
      </c>
      <c r="AL151">
        <v>1.3394094373940268</v>
      </c>
      <c r="AM151">
        <v>5.8478260869565224</v>
      </c>
      <c r="AN151">
        <v>4.032258064516129</v>
      </c>
      <c r="AO151">
        <v>1.2023268550409563</v>
      </c>
      <c r="AP151">
        <v>2.0532147928677866</v>
      </c>
      <c r="AQ151">
        <v>1.6666666666666665</v>
      </c>
      <c r="AR151">
        <v>20.376450783453098</v>
      </c>
    </row>
    <row r="152" spans="1:44" x14ac:dyDescent="0.25">
      <c r="A152" t="s">
        <v>449</v>
      </c>
      <c r="B152" t="s">
        <v>21</v>
      </c>
      <c r="C152" t="s">
        <v>448</v>
      </c>
      <c r="D152" t="s">
        <v>75</v>
      </c>
      <c r="E152" t="s">
        <v>837</v>
      </c>
      <c r="F152">
        <v>707</v>
      </c>
      <c r="G152">
        <v>707</v>
      </c>
      <c r="H152">
        <v>16.197907224995092</v>
      </c>
      <c r="I152">
        <v>43.647613866377988</v>
      </c>
      <c r="J152">
        <v>43.647613866377988</v>
      </c>
      <c r="K152" t="s">
        <v>447</v>
      </c>
      <c r="L152">
        <v>0.82178217821782096</v>
      </c>
      <c r="M152">
        <v>7.07213578500707E-3</v>
      </c>
      <c r="N152">
        <v>3.81895332390381E-2</v>
      </c>
      <c r="O152">
        <v>0.608203677510608</v>
      </c>
      <c r="P152">
        <v>0</v>
      </c>
      <c r="Q152">
        <v>3.5360678925035298E-2</v>
      </c>
      <c r="R152">
        <v>0.31117397454031098</v>
      </c>
      <c r="S152">
        <v>1</v>
      </c>
      <c r="T152">
        <v>0</v>
      </c>
      <c r="U152">
        <v>0</v>
      </c>
      <c r="V152">
        <v>1.6447166924195698E-2</v>
      </c>
      <c r="W152">
        <v>0</v>
      </c>
      <c r="X152">
        <v>2</v>
      </c>
      <c r="Y152">
        <v>0</v>
      </c>
      <c r="Z152">
        <v>8</v>
      </c>
      <c r="AA152">
        <v>0</v>
      </c>
      <c r="AB152">
        <v>4</v>
      </c>
      <c r="AC152">
        <v>0</v>
      </c>
      <c r="AD152">
        <v>14</v>
      </c>
      <c r="AE152">
        <v>44.030679597151803</v>
      </c>
      <c r="AF152">
        <v>2.7182943441735352</v>
      </c>
      <c r="AH152" t="s">
        <v>450</v>
      </c>
      <c r="AI152" t="s">
        <v>451</v>
      </c>
      <c r="AJ152">
        <v>0.32894333848391399</v>
      </c>
      <c r="AK152">
        <v>16.435643564356418</v>
      </c>
      <c r="AL152">
        <v>0</v>
      </c>
      <c r="AM152">
        <v>0.6811594202898551</v>
      </c>
      <c r="AN152">
        <v>0.64516129032258074</v>
      </c>
      <c r="AO152">
        <v>0.27923308292837562</v>
      </c>
      <c r="AP152">
        <v>0.32489911094572288</v>
      </c>
      <c r="AQ152">
        <v>1.6666666666666665</v>
      </c>
      <c r="AR152">
        <v>20.361706473993532</v>
      </c>
    </row>
    <row r="153" spans="1:44" x14ac:dyDescent="0.25">
      <c r="A153" t="s">
        <v>182</v>
      </c>
      <c r="B153" t="s">
        <v>21</v>
      </c>
      <c r="C153" t="s">
        <v>180</v>
      </c>
      <c r="D153" t="s">
        <v>181</v>
      </c>
      <c r="E153" t="s">
        <v>837</v>
      </c>
      <c r="F153">
        <v>692</v>
      </c>
      <c r="G153">
        <v>692</v>
      </c>
      <c r="H153">
        <v>11.66952473425413</v>
      </c>
      <c r="I153">
        <v>59.299758624165584</v>
      </c>
      <c r="J153">
        <v>59.299758624165584</v>
      </c>
      <c r="K153" t="s">
        <v>179</v>
      </c>
      <c r="L153">
        <v>0.57658959537572196</v>
      </c>
      <c r="M153">
        <v>4.6242774566473903E-2</v>
      </c>
      <c r="N153">
        <v>0.117052023121387</v>
      </c>
      <c r="O153">
        <v>0.36271676300577999</v>
      </c>
      <c r="P153">
        <v>0</v>
      </c>
      <c r="Q153">
        <v>8.2369942196531695E-2</v>
      </c>
      <c r="R153">
        <v>0.39161849710982599</v>
      </c>
      <c r="S153">
        <v>1</v>
      </c>
      <c r="T153">
        <v>2.3547287149001059</v>
      </c>
      <c r="U153">
        <v>0.2017844572528438</v>
      </c>
      <c r="V153">
        <v>0.21961752215181651</v>
      </c>
      <c r="W153">
        <v>0</v>
      </c>
      <c r="X153">
        <v>3</v>
      </c>
      <c r="Y153">
        <v>0</v>
      </c>
      <c r="Z153">
        <v>9</v>
      </c>
      <c r="AA153">
        <v>0</v>
      </c>
      <c r="AB153">
        <v>6</v>
      </c>
      <c r="AC153">
        <v>0</v>
      </c>
      <c r="AD153">
        <v>11</v>
      </c>
      <c r="AE153">
        <v>26.456443916225641</v>
      </c>
      <c r="AF153">
        <v>2.2671397952109169</v>
      </c>
      <c r="AJ153">
        <v>4.3923504430363298</v>
      </c>
      <c r="AK153">
        <v>11.531791907514439</v>
      </c>
      <c r="AL153">
        <v>7.1607218837080197E-2</v>
      </c>
      <c r="AM153">
        <v>0.89130434782608714</v>
      </c>
      <c r="AN153">
        <v>0.967741935483871</v>
      </c>
      <c r="AO153">
        <v>0.37936677290598381</v>
      </c>
      <c r="AP153">
        <v>0.27097569673884858</v>
      </c>
      <c r="AQ153">
        <v>1.6666666666666665</v>
      </c>
      <c r="AR153">
        <v>20.17180498900931</v>
      </c>
    </row>
    <row r="154" spans="1:44" x14ac:dyDescent="0.25">
      <c r="A154" t="s">
        <v>648</v>
      </c>
      <c r="B154" t="s">
        <v>541</v>
      </c>
      <c r="C154" t="s">
        <v>649</v>
      </c>
      <c r="D154" t="s">
        <v>24</v>
      </c>
      <c r="E154" t="s">
        <v>835</v>
      </c>
      <c r="F154">
        <v>610</v>
      </c>
      <c r="G154">
        <v>610</v>
      </c>
      <c r="H154">
        <v>5.1342673579429876</v>
      </c>
      <c r="I154">
        <v>118.80955109521074</v>
      </c>
      <c r="J154">
        <v>118.80955109521074</v>
      </c>
      <c r="K154" t="s">
        <v>648</v>
      </c>
      <c r="L154">
        <v>0.23114754098360599</v>
      </c>
      <c r="M154">
        <v>2.95081967213114E-2</v>
      </c>
      <c r="N154">
        <v>6.8852459016393405E-2</v>
      </c>
      <c r="O154">
        <v>0.18032786885245899</v>
      </c>
      <c r="P154">
        <v>4.9180327868852403E-3</v>
      </c>
      <c r="Q154">
        <v>7.5409836065573693E-2</v>
      </c>
      <c r="R154">
        <v>0.64098360655737696</v>
      </c>
      <c r="S154">
        <v>2</v>
      </c>
      <c r="T154">
        <v>12.52338889754242</v>
      </c>
      <c r="U154">
        <v>2.4391773985373129</v>
      </c>
      <c r="V154">
        <v>0.1032808918446045</v>
      </c>
      <c r="W154">
        <v>1</v>
      </c>
      <c r="X154">
        <v>7</v>
      </c>
      <c r="Y154">
        <v>0</v>
      </c>
      <c r="Z154">
        <v>36</v>
      </c>
      <c r="AA154">
        <v>0</v>
      </c>
      <c r="AB154">
        <v>7</v>
      </c>
      <c r="AC154">
        <v>0</v>
      </c>
      <c r="AD154">
        <v>31</v>
      </c>
      <c r="AE154">
        <v>85.637597212016658</v>
      </c>
      <c r="AF154">
        <v>16.679613904315033</v>
      </c>
      <c r="AJ154">
        <v>2.0656178368920899</v>
      </c>
      <c r="AK154">
        <v>4.6229508196721198</v>
      </c>
      <c r="AL154">
        <v>0.86559050254629943</v>
      </c>
      <c r="AM154">
        <v>5.2318840579710146</v>
      </c>
      <c r="AN154">
        <v>1.1290322580645162</v>
      </c>
      <c r="AO154">
        <v>0.76007722518841714</v>
      </c>
      <c r="AP154">
        <v>1.9936000455747234</v>
      </c>
      <c r="AQ154">
        <v>3.333333333333333</v>
      </c>
      <c r="AR154">
        <v>20.002086079242513</v>
      </c>
    </row>
    <row r="155" spans="1:44" x14ac:dyDescent="0.25">
      <c r="A155" t="s">
        <v>31</v>
      </c>
      <c r="B155" t="s">
        <v>21</v>
      </c>
      <c r="C155" t="s">
        <v>29</v>
      </c>
      <c r="D155" t="s">
        <v>30</v>
      </c>
      <c r="E155" t="s">
        <v>837</v>
      </c>
      <c r="F155">
        <v>907</v>
      </c>
      <c r="G155">
        <v>907</v>
      </c>
      <c r="H155">
        <v>10.26483088419918</v>
      </c>
      <c r="I155">
        <v>88.359955486082072</v>
      </c>
      <c r="J155">
        <v>88.359955486082072</v>
      </c>
      <c r="K155" t="s">
        <v>28</v>
      </c>
      <c r="L155">
        <v>0.57111356119073797</v>
      </c>
      <c r="M155">
        <v>2.8665931642778301E-2</v>
      </c>
      <c r="N155">
        <v>0.28114663726571099</v>
      </c>
      <c r="O155">
        <v>0.31642778390297599</v>
      </c>
      <c r="P155">
        <v>5.5126791620727601E-3</v>
      </c>
      <c r="Q155">
        <v>0.110253583241455</v>
      </c>
      <c r="R155">
        <v>0.257993384785005</v>
      </c>
      <c r="S155">
        <v>1</v>
      </c>
      <c r="T155">
        <v>13.81117671754806</v>
      </c>
      <c r="U155">
        <v>1.3454850716350162</v>
      </c>
      <c r="V155">
        <v>0</v>
      </c>
      <c r="W155">
        <v>0</v>
      </c>
      <c r="X155">
        <v>4</v>
      </c>
      <c r="Y155">
        <v>0</v>
      </c>
      <c r="Z155">
        <v>6</v>
      </c>
      <c r="AA155">
        <v>0</v>
      </c>
      <c r="AB155">
        <v>28</v>
      </c>
      <c r="AC155">
        <v>0</v>
      </c>
      <c r="AD155">
        <v>47</v>
      </c>
      <c r="AE155">
        <v>28.780237659320061</v>
      </c>
      <c r="AF155">
        <v>2.803771244163598</v>
      </c>
      <c r="AH155" t="s">
        <v>34</v>
      </c>
      <c r="AI155" t="s">
        <v>35</v>
      </c>
      <c r="AJ155">
        <v>0</v>
      </c>
      <c r="AK155">
        <v>11.422271223814759</v>
      </c>
      <c r="AL155">
        <v>0.47747207727633489</v>
      </c>
      <c r="AM155">
        <v>0.92753623188405798</v>
      </c>
      <c r="AN155">
        <v>4.5161290322580649</v>
      </c>
      <c r="AO155">
        <v>0.56527770002104305</v>
      </c>
      <c r="AP155">
        <v>0.3351155795458558</v>
      </c>
      <c r="AQ155">
        <v>1.6666666666666665</v>
      </c>
      <c r="AR155">
        <v>19.910468511466785</v>
      </c>
    </row>
    <row r="156" spans="1:44" x14ac:dyDescent="0.25">
      <c r="A156" t="s">
        <v>102</v>
      </c>
      <c r="B156" t="s">
        <v>21</v>
      </c>
      <c r="C156" t="s">
        <v>100</v>
      </c>
      <c r="D156" t="s">
        <v>101</v>
      </c>
      <c r="E156" t="s">
        <v>837</v>
      </c>
      <c r="F156">
        <v>653</v>
      </c>
      <c r="G156">
        <v>653</v>
      </c>
      <c r="H156">
        <v>3.3946875421628802</v>
      </c>
      <c r="I156">
        <v>192.35938267942907</v>
      </c>
      <c r="J156">
        <v>192.35938267942907</v>
      </c>
      <c r="K156" t="s">
        <v>99</v>
      </c>
      <c r="L156">
        <v>0.745788667687595</v>
      </c>
      <c r="M156">
        <v>1.8376722817764101E-2</v>
      </c>
      <c r="N156">
        <v>0.19754977029096399</v>
      </c>
      <c r="O156">
        <v>0.35834609494640102</v>
      </c>
      <c r="P156">
        <v>3.0627871362940199E-3</v>
      </c>
      <c r="Q156">
        <v>7.9632465543644698E-2</v>
      </c>
      <c r="R156">
        <v>0.34303215926493102</v>
      </c>
      <c r="S156">
        <v>1</v>
      </c>
      <c r="T156">
        <v>4.5948333614424008</v>
      </c>
      <c r="U156">
        <v>1.3535364608298717</v>
      </c>
      <c r="V156">
        <v>1.861409951706841E-6</v>
      </c>
      <c r="W156">
        <v>0</v>
      </c>
      <c r="X156">
        <v>2</v>
      </c>
      <c r="Y156">
        <v>0</v>
      </c>
      <c r="Z156">
        <v>9</v>
      </c>
      <c r="AA156">
        <v>0</v>
      </c>
      <c r="AB156">
        <v>2</v>
      </c>
      <c r="AC156">
        <v>0</v>
      </c>
      <c r="AD156">
        <v>11</v>
      </c>
      <c r="AE156">
        <v>15.28564706480692</v>
      </c>
      <c r="AF156">
        <v>4.5028141397272377</v>
      </c>
      <c r="AH156" t="s">
        <v>103</v>
      </c>
      <c r="AI156" t="s">
        <v>104</v>
      </c>
      <c r="AJ156">
        <v>3.7228199034136818E-5</v>
      </c>
      <c r="AK156">
        <v>14.9157733537519</v>
      </c>
      <c r="AL156">
        <v>0.48032927250270502</v>
      </c>
      <c r="AM156">
        <v>0.72463768115942029</v>
      </c>
      <c r="AN156">
        <v>0.32258064516129037</v>
      </c>
      <c r="AO156">
        <v>1.2306080149126246</v>
      </c>
      <c r="AP156">
        <v>0.53819054359839935</v>
      </c>
      <c r="AQ156">
        <v>1.6666666666666665</v>
      </c>
      <c r="AR156">
        <v>19.878823405952044</v>
      </c>
    </row>
    <row r="157" spans="1:44" x14ac:dyDescent="0.25">
      <c r="A157" t="s">
        <v>698</v>
      </c>
      <c r="B157" t="s">
        <v>669</v>
      </c>
      <c r="C157" t="s">
        <v>697</v>
      </c>
      <c r="D157" t="s">
        <v>24</v>
      </c>
      <c r="E157" t="s">
        <v>837</v>
      </c>
      <c r="F157">
        <v>2361</v>
      </c>
      <c r="G157">
        <v>2361</v>
      </c>
      <c r="H157">
        <v>27.63773665713385</v>
      </c>
      <c r="I157">
        <v>85.426676912437358</v>
      </c>
      <c r="J157">
        <v>85.426676912437358</v>
      </c>
      <c r="K157" t="s">
        <v>696</v>
      </c>
      <c r="L157">
        <v>0.32274459974587</v>
      </c>
      <c r="M157">
        <v>7.6238881829733096E-2</v>
      </c>
      <c r="N157">
        <v>5.7179161372299801E-2</v>
      </c>
      <c r="O157">
        <v>0.36467598475222301</v>
      </c>
      <c r="P157">
        <v>4.2354934349851702E-4</v>
      </c>
      <c r="Q157">
        <v>6.3532401524777599E-2</v>
      </c>
      <c r="R157">
        <v>0.43795002117746701</v>
      </c>
      <c r="S157">
        <v>3</v>
      </c>
      <c r="T157">
        <v>5.0156261963858917</v>
      </c>
      <c r="U157">
        <v>0.18147745810767246</v>
      </c>
      <c r="V157">
        <v>0</v>
      </c>
      <c r="W157">
        <v>1</v>
      </c>
      <c r="X157">
        <v>6</v>
      </c>
      <c r="Y157">
        <v>0</v>
      </c>
      <c r="Z157">
        <v>21</v>
      </c>
      <c r="AA157">
        <v>0</v>
      </c>
      <c r="AB157">
        <v>17</v>
      </c>
      <c r="AC157">
        <v>0</v>
      </c>
      <c r="AD157">
        <v>41</v>
      </c>
      <c r="AE157">
        <v>92.143678787685872</v>
      </c>
      <c r="AF157">
        <v>3.3339806341885003</v>
      </c>
      <c r="AJ157">
        <v>0</v>
      </c>
      <c r="AK157">
        <v>6.4548919949174</v>
      </c>
      <c r="AL157">
        <v>6.4400877221330255E-2</v>
      </c>
      <c r="AM157">
        <v>4.4130434782608692</v>
      </c>
      <c r="AN157">
        <v>2.741935483870968</v>
      </c>
      <c r="AO157">
        <v>0.54651222015508649</v>
      </c>
      <c r="AP157">
        <v>0.39848787762071342</v>
      </c>
      <c r="AQ157">
        <v>5</v>
      </c>
      <c r="AR157">
        <v>19.619271932046367</v>
      </c>
    </row>
    <row r="158" spans="1:44" x14ac:dyDescent="0.25">
      <c r="A158" t="s">
        <v>420</v>
      </c>
      <c r="B158" t="s">
        <v>21</v>
      </c>
      <c r="C158" t="s">
        <v>419</v>
      </c>
      <c r="D158" t="s">
        <v>38</v>
      </c>
      <c r="E158" t="s">
        <v>837</v>
      </c>
      <c r="F158">
        <v>555</v>
      </c>
      <c r="G158">
        <v>555</v>
      </c>
      <c r="H158">
        <v>164.64403193138921</v>
      </c>
      <c r="I158">
        <v>3.3709087021829052</v>
      </c>
      <c r="J158">
        <v>3.3709087021829052</v>
      </c>
      <c r="K158" t="s">
        <v>418</v>
      </c>
      <c r="L158">
        <v>0.677477477477477</v>
      </c>
      <c r="M158">
        <v>7.2072072072072004E-3</v>
      </c>
      <c r="N158">
        <v>3.9639639639639603E-2</v>
      </c>
      <c r="O158">
        <v>0.266666666666666</v>
      </c>
      <c r="P158">
        <v>1.8018018018018001E-3</v>
      </c>
      <c r="Q158">
        <v>3.0630630630630599E-2</v>
      </c>
      <c r="R158">
        <v>0.65405405405405403</v>
      </c>
      <c r="S158">
        <v>1</v>
      </c>
      <c r="T158">
        <v>12.491736280106251</v>
      </c>
      <c r="U158">
        <v>7.5871175733304638E-2</v>
      </c>
      <c r="V158">
        <v>1.346674124528326E-2</v>
      </c>
      <c r="W158">
        <v>0</v>
      </c>
      <c r="X158">
        <v>5</v>
      </c>
      <c r="Y158">
        <v>0</v>
      </c>
      <c r="Z158">
        <v>16</v>
      </c>
      <c r="AA158">
        <v>0</v>
      </c>
      <c r="AB158">
        <v>15</v>
      </c>
      <c r="AC158">
        <v>0</v>
      </c>
      <c r="AD158">
        <v>50</v>
      </c>
      <c r="AE158">
        <v>135.48719226384111</v>
      </c>
      <c r="AF158">
        <v>0.82290982961533399</v>
      </c>
      <c r="AJ158">
        <v>0.26933482490566518</v>
      </c>
      <c r="AK158">
        <v>13.549549549549539</v>
      </c>
      <c r="AL158">
        <v>2.6924392285346578E-2</v>
      </c>
      <c r="AM158">
        <v>1.5289855072463767</v>
      </c>
      <c r="AN158">
        <v>2.4193548387096775</v>
      </c>
      <c r="AO158">
        <v>2.1565193278656809E-2</v>
      </c>
      <c r="AP158">
        <v>9.8356777515132082E-2</v>
      </c>
      <c r="AQ158">
        <v>1.6666666666666665</v>
      </c>
      <c r="AR158">
        <v>19.580737750157063</v>
      </c>
    </row>
    <row r="159" spans="1:44" x14ac:dyDescent="0.25">
      <c r="A159" t="s">
        <v>230</v>
      </c>
      <c r="B159" t="s">
        <v>21</v>
      </c>
      <c r="C159" t="s">
        <v>229</v>
      </c>
      <c r="D159" t="s">
        <v>24</v>
      </c>
      <c r="E159" t="s">
        <v>835</v>
      </c>
      <c r="F159">
        <v>420</v>
      </c>
      <c r="G159">
        <v>420</v>
      </c>
      <c r="H159">
        <v>2.768852847094549</v>
      </c>
      <c r="I159">
        <v>151.68736772729551</v>
      </c>
      <c r="J159">
        <v>151.68736772729551</v>
      </c>
      <c r="K159" t="s">
        <v>228</v>
      </c>
      <c r="L159">
        <v>0.702380952380952</v>
      </c>
      <c r="M159">
        <v>9.5238095238095195E-3</v>
      </c>
      <c r="N159">
        <v>0.33571428571428502</v>
      </c>
      <c r="O159">
        <v>0.233333333333333</v>
      </c>
      <c r="P159">
        <v>4.7619047619047597E-3</v>
      </c>
      <c r="Q159">
        <v>0.14047619047619</v>
      </c>
      <c r="R159">
        <v>0.27619047619047599</v>
      </c>
      <c r="S159">
        <v>2</v>
      </c>
      <c r="T159">
        <v>0.91391128239844621</v>
      </c>
      <c r="U159">
        <v>0.3300685637221365</v>
      </c>
      <c r="V159">
        <v>3.0317597396338328E-2</v>
      </c>
      <c r="W159">
        <v>0</v>
      </c>
      <c r="X159">
        <v>0</v>
      </c>
      <c r="Y159">
        <v>0</v>
      </c>
      <c r="Z159">
        <v>2</v>
      </c>
      <c r="AA159">
        <v>0</v>
      </c>
      <c r="AB159">
        <v>1</v>
      </c>
      <c r="AC159">
        <v>0</v>
      </c>
      <c r="AD159">
        <v>1</v>
      </c>
      <c r="AE159">
        <v>5.8838332833719367</v>
      </c>
      <c r="AF159">
        <v>2.1250075783355702</v>
      </c>
      <c r="AJ159">
        <v>0.60635194792676661</v>
      </c>
      <c r="AK159">
        <v>14.04761904761904</v>
      </c>
      <c r="AL159">
        <v>0.11713137966853331</v>
      </c>
      <c r="AM159">
        <v>8.6956521739130432E-2</v>
      </c>
      <c r="AN159">
        <v>0.16129032258064518</v>
      </c>
      <c r="AO159">
        <v>0.97041115377924692</v>
      </c>
      <c r="AP159">
        <v>0.25398760602728698</v>
      </c>
      <c r="AQ159">
        <v>3.333333333333333</v>
      </c>
      <c r="AR159">
        <v>19.577081312673982</v>
      </c>
    </row>
    <row r="160" spans="1:44" x14ac:dyDescent="0.25">
      <c r="A160" t="s">
        <v>362</v>
      </c>
      <c r="B160" t="s">
        <v>21</v>
      </c>
      <c r="C160" t="s">
        <v>361</v>
      </c>
      <c r="D160" t="s">
        <v>24</v>
      </c>
      <c r="E160" t="s">
        <v>835</v>
      </c>
      <c r="F160">
        <v>536</v>
      </c>
      <c r="G160">
        <v>536</v>
      </c>
      <c r="H160">
        <v>2.4842046924730838</v>
      </c>
      <c r="I160">
        <v>215.76321855603592</v>
      </c>
      <c r="J160">
        <v>215.76321855603592</v>
      </c>
      <c r="K160" t="s">
        <v>360</v>
      </c>
      <c r="L160">
        <v>0.203358208955223</v>
      </c>
      <c r="M160">
        <v>8.7686567164179094E-2</v>
      </c>
      <c r="N160">
        <v>6.3432835820895497E-2</v>
      </c>
      <c r="O160">
        <v>0.18843283582089501</v>
      </c>
      <c r="P160">
        <v>0</v>
      </c>
      <c r="Q160">
        <v>7.2761194029850706E-2</v>
      </c>
      <c r="R160">
        <v>0.587686567164179</v>
      </c>
      <c r="S160">
        <v>3</v>
      </c>
      <c r="T160">
        <v>15.104432453192009</v>
      </c>
      <c r="U160">
        <v>6.0801883592592336</v>
      </c>
      <c r="V160">
        <v>5.7015034694971239E-2</v>
      </c>
      <c r="W160">
        <v>0</v>
      </c>
      <c r="X160">
        <v>4</v>
      </c>
      <c r="Y160">
        <v>0</v>
      </c>
      <c r="Z160">
        <v>19</v>
      </c>
      <c r="AA160">
        <v>0</v>
      </c>
      <c r="AB160">
        <v>7</v>
      </c>
      <c r="AC160">
        <v>0</v>
      </c>
      <c r="AD160">
        <v>43</v>
      </c>
      <c r="AE160">
        <v>63.564497611845553</v>
      </c>
      <c r="AF160">
        <v>25.587463788487419</v>
      </c>
      <c r="AJ160">
        <v>1.1403006938994249</v>
      </c>
      <c r="AK160">
        <v>4.0671641791044602</v>
      </c>
      <c r="AL160">
        <v>2.1576754936411611</v>
      </c>
      <c r="AM160">
        <v>1.4927536231884058</v>
      </c>
      <c r="AN160">
        <v>1.1290322580645162</v>
      </c>
      <c r="AO160">
        <v>1.3803327000736776</v>
      </c>
      <c r="AP160">
        <v>3.0582943506668014</v>
      </c>
      <c r="AQ160">
        <v>5</v>
      </c>
      <c r="AR160">
        <v>19.425553298638448</v>
      </c>
    </row>
    <row r="161" spans="1:44" x14ac:dyDescent="0.25">
      <c r="A161" t="s">
        <v>572</v>
      </c>
      <c r="B161" t="s">
        <v>541</v>
      </c>
      <c r="C161" t="s">
        <v>571</v>
      </c>
      <c r="D161" t="s">
        <v>24</v>
      </c>
      <c r="E161" t="s">
        <v>835</v>
      </c>
      <c r="F161">
        <v>1036</v>
      </c>
      <c r="G161">
        <v>1036</v>
      </c>
      <c r="H161">
        <v>7.5134941454668844</v>
      </c>
      <c r="I161">
        <v>137.88524752162743</v>
      </c>
      <c r="J161">
        <v>137.88524752162743</v>
      </c>
      <c r="K161" t="s">
        <v>570</v>
      </c>
      <c r="L161">
        <v>0.16119691119691101</v>
      </c>
      <c r="M161">
        <v>4.1505791505791499E-2</v>
      </c>
      <c r="N161">
        <v>3.9575289575289503E-2</v>
      </c>
      <c r="O161">
        <v>0.13706563706563701</v>
      </c>
      <c r="P161">
        <v>9.6525096525096495E-4</v>
      </c>
      <c r="Q161">
        <v>6.3706563706563704E-2</v>
      </c>
      <c r="R161">
        <v>0.71718146718146703</v>
      </c>
      <c r="S161">
        <v>2</v>
      </c>
      <c r="T161">
        <v>27.99064809664166</v>
      </c>
      <c r="U161">
        <v>3.7253836304017427</v>
      </c>
      <c r="V161">
        <v>1.8851018446087019E-2</v>
      </c>
      <c r="W161">
        <v>1</v>
      </c>
      <c r="X161">
        <v>9</v>
      </c>
      <c r="Y161">
        <v>0</v>
      </c>
      <c r="Z161">
        <v>39</v>
      </c>
      <c r="AA161">
        <v>0</v>
      </c>
      <c r="AB161">
        <v>15</v>
      </c>
      <c r="AC161">
        <v>0</v>
      </c>
      <c r="AD161">
        <v>57</v>
      </c>
      <c r="AE161">
        <v>131.785641361106</v>
      </c>
      <c r="AF161">
        <v>17.539860790417492</v>
      </c>
      <c r="AJ161">
        <v>0.3770203689217404</v>
      </c>
      <c r="AK161">
        <v>3.2239382239382204</v>
      </c>
      <c r="AL161">
        <v>1.3220263072095175</v>
      </c>
      <c r="AM161">
        <v>5.6956521739130439</v>
      </c>
      <c r="AN161">
        <v>2.4193548387096775</v>
      </c>
      <c r="AO161">
        <v>0.8821128887749945</v>
      </c>
      <c r="AP161">
        <v>2.0964194658069686</v>
      </c>
      <c r="AQ161">
        <v>3.333333333333333</v>
      </c>
      <c r="AR161">
        <v>19.349857600607496</v>
      </c>
    </row>
    <row r="162" spans="1:44" x14ac:dyDescent="0.25">
      <c r="A162" t="s">
        <v>132</v>
      </c>
      <c r="B162" t="s">
        <v>21</v>
      </c>
      <c r="C162" t="s">
        <v>131</v>
      </c>
      <c r="D162" t="s">
        <v>24</v>
      </c>
      <c r="E162" t="s">
        <v>837</v>
      </c>
      <c r="F162">
        <v>714</v>
      </c>
      <c r="G162">
        <v>714</v>
      </c>
      <c r="H162">
        <v>5.7266492525233783</v>
      </c>
      <c r="I162">
        <v>124.68023944113298</v>
      </c>
      <c r="J162">
        <v>124.68023944113298</v>
      </c>
      <c r="K162" t="s">
        <v>130</v>
      </c>
      <c r="L162">
        <v>0.69327731092436895</v>
      </c>
      <c r="M162">
        <v>1.9607843137254902E-2</v>
      </c>
      <c r="N162">
        <v>0.126050420168067</v>
      </c>
      <c r="O162">
        <v>0.47338935574229601</v>
      </c>
      <c r="P162">
        <v>0</v>
      </c>
      <c r="Q162">
        <v>8.9635854341736695E-2</v>
      </c>
      <c r="R162">
        <v>0.291316526610644</v>
      </c>
      <c r="S162">
        <v>1</v>
      </c>
      <c r="T162">
        <v>12.01733582582148</v>
      </c>
      <c r="U162">
        <v>2.0984934288626436</v>
      </c>
      <c r="V162">
        <v>0</v>
      </c>
      <c r="W162">
        <v>0</v>
      </c>
      <c r="X162">
        <v>2</v>
      </c>
      <c r="Y162">
        <v>0</v>
      </c>
      <c r="Z162">
        <v>8</v>
      </c>
      <c r="AA162">
        <v>0</v>
      </c>
      <c r="AB162">
        <v>5</v>
      </c>
      <c r="AC162">
        <v>0</v>
      </c>
      <c r="AD162">
        <v>14</v>
      </c>
      <c r="AE162">
        <v>37.253772840458844</v>
      </c>
      <c r="AF162">
        <v>6.5053351790391947</v>
      </c>
      <c r="AJ162">
        <v>0</v>
      </c>
      <c r="AK162">
        <v>13.865546218487379</v>
      </c>
      <c r="AL162">
        <v>0.74469203542496509</v>
      </c>
      <c r="AM162">
        <v>0.6811594202898551</v>
      </c>
      <c r="AN162">
        <v>0.80645161290322587</v>
      </c>
      <c r="AO162">
        <v>0.79763461402442659</v>
      </c>
      <c r="AP162">
        <v>0.77753817227485622</v>
      </c>
      <c r="AQ162">
        <v>1.6666666666666665</v>
      </c>
      <c r="AR162">
        <v>19.339688740071377</v>
      </c>
    </row>
    <row r="163" spans="1:44" x14ac:dyDescent="0.25">
      <c r="A163" t="s">
        <v>127</v>
      </c>
      <c r="B163" t="s">
        <v>21</v>
      </c>
      <c r="C163" t="s">
        <v>126</v>
      </c>
      <c r="D163" t="s">
        <v>75</v>
      </c>
      <c r="E163" t="s">
        <v>837</v>
      </c>
      <c r="F163">
        <v>671</v>
      </c>
      <c r="G163">
        <v>671</v>
      </c>
      <c r="H163">
        <v>84.179357259128693</v>
      </c>
      <c r="I163">
        <v>7.9710753544300141</v>
      </c>
      <c r="J163">
        <v>7.9710753544300141</v>
      </c>
      <c r="K163" t="s">
        <v>125</v>
      </c>
      <c r="L163">
        <v>0.74515648286140002</v>
      </c>
      <c r="M163">
        <v>2.9806259314456001E-3</v>
      </c>
      <c r="N163">
        <v>1.9374068554396402E-2</v>
      </c>
      <c r="O163">
        <v>0.48733233979135598</v>
      </c>
      <c r="P163">
        <v>0</v>
      </c>
      <c r="Q163">
        <v>3.42771982116244E-2</v>
      </c>
      <c r="R163">
        <v>0.45603576751117703</v>
      </c>
      <c r="S163">
        <v>1</v>
      </c>
      <c r="T163">
        <v>3.5613295969159471</v>
      </c>
      <c r="U163">
        <v>4.2306447956749448E-2</v>
      </c>
      <c r="V163">
        <v>0</v>
      </c>
      <c r="W163">
        <v>0</v>
      </c>
      <c r="X163">
        <v>2</v>
      </c>
      <c r="Y163">
        <v>0</v>
      </c>
      <c r="Z163">
        <v>8</v>
      </c>
      <c r="AA163">
        <v>0</v>
      </c>
      <c r="AB163">
        <v>11</v>
      </c>
      <c r="AC163">
        <v>0</v>
      </c>
      <c r="AD163">
        <v>29</v>
      </c>
      <c r="AE163">
        <v>77.552883889677744</v>
      </c>
      <c r="AF163">
        <v>0.92128149245600999</v>
      </c>
      <c r="AH163" t="s">
        <v>128</v>
      </c>
      <c r="AI163" t="s">
        <v>129</v>
      </c>
      <c r="AJ163">
        <v>0</v>
      </c>
      <c r="AK163">
        <v>14.903129657228</v>
      </c>
      <c r="AL163">
        <v>1.5013282580345058E-2</v>
      </c>
      <c r="AM163">
        <v>0.6811594202898551</v>
      </c>
      <c r="AN163">
        <v>1.774193548387097</v>
      </c>
      <c r="AO163">
        <v>5.0994493130503631E-2</v>
      </c>
      <c r="AP163">
        <v>0.11011446882905981</v>
      </c>
      <c r="AQ163">
        <v>1.6666666666666665</v>
      </c>
      <c r="AR163">
        <v>19.201271537111527</v>
      </c>
    </row>
    <row r="164" spans="1:44" x14ac:dyDescent="0.25">
      <c r="A164" t="s">
        <v>692</v>
      </c>
      <c r="B164" t="s">
        <v>669</v>
      </c>
      <c r="C164" t="s">
        <v>691</v>
      </c>
      <c r="D164" t="s">
        <v>24</v>
      </c>
      <c r="E164" t="s">
        <v>835</v>
      </c>
      <c r="F164">
        <v>1424</v>
      </c>
      <c r="G164">
        <v>1424</v>
      </c>
      <c r="H164">
        <v>19.820153693531879</v>
      </c>
      <c r="I164">
        <v>71.846062448280065</v>
      </c>
      <c r="J164">
        <v>71.846062448280065</v>
      </c>
      <c r="K164" t="s">
        <v>690</v>
      </c>
      <c r="L164">
        <v>0.37991573033707798</v>
      </c>
      <c r="M164">
        <v>8.98876404494382E-2</v>
      </c>
      <c r="N164">
        <v>0.14255617977528001</v>
      </c>
      <c r="O164">
        <v>0.201544943820224</v>
      </c>
      <c r="P164">
        <v>7.0224719101123496E-4</v>
      </c>
      <c r="Q164">
        <v>9.0589887640449396E-2</v>
      </c>
      <c r="R164">
        <v>0.474719101123595</v>
      </c>
      <c r="S164">
        <v>2</v>
      </c>
      <c r="T164">
        <v>24.385505781758681</v>
      </c>
      <c r="U164">
        <v>1.2303388842901184</v>
      </c>
      <c r="V164">
        <v>2.582788272837664E-2</v>
      </c>
      <c r="W164">
        <v>0</v>
      </c>
      <c r="X164">
        <v>3</v>
      </c>
      <c r="Y164">
        <v>2</v>
      </c>
      <c r="Z164">
        <v>32</v>
      </c>
      <c r="AA164">
        <v>0</v>
      </c>
      <c r="AB164">
        <v>10</v>
      </c>
      <c r="AC164">
        <v>0</v>
      </c>
      <c r="AD164">
        <v>31</v>
      </c>
      <c r="AE164">
        <v>75.585518956675628</v>
      </c>
      <c r="AF164">
        <v>3.8135687606369193</v>
      </c>
      <c r="AJ164">
        <v>0.51655765456753278</v>
      </c>
      <c r="AK164">
        <v>7.5983146067415595</v>
      </c>
      <c r="AL164">
        <v>0.43661016775309619</v>
      </c>
      <c r="AM164">
        <v>4.3913043478260869</v>
      </c>
      <c r="AN164">
        <v>1.6129032258064517</v>
      </c>
      <c r="AO164">
        <v>0.4596310253090734</v>
      </c>
      <c r="AP164">
        <v>0.4558097626613089</v>
      </c>
      <c r="AQ164">
        <v>3.333333333333333</v>
      </c>
      <c r="AR164">
        <v>18.804464123998443</v>
      </c>
    </row>
    <row r="165" spans="1:44" x14ac:dyDescent="0.25">
      <c r="A165" t="s">
        <v>329</v>
      </c>
      <c r="B165" t="s">
        <v>21</v>
      </c>
      <c r="C165" t="s">
        <v>328</v>
      </c>
      <c r="D165" t="s">
        <v>24</v>
      </c>
      <c r="E165" t="s">
        <v>837</v>
      </c>
      <c r="F165">
        <v>538</v>
      </c>
      <c r="G165">
        <v>538</v>
      </c>
      <c r="H165">
        <v>4.786151683832272</v>
      </c>
      <c r="I165">
        <v>112.40763676951069</v>
      </c>
      <c r="J165">
        <v>112.40763676951069</v>
      </c>
      <c r="K165" t="s">
        <v>327</v>
      </c>
      <c r="L165">
        <v>0.51858736059479504</v>
      </c>
      <c r="M165">
        <v>7.4349442379182104E-2</v>
      </c>
      <c r="N165">
        <v>4.8327137546468397E-2</v>
      </c>
      <c r="O165">
        <v>0.49814126394052</v>
      </c>
      <c r="P165">
        <v>0</v>
      </c>
      <c r="Q165">
        <v>9.1078066914498101E-2</v>
      </c>
      <c r="R165">
        <v>0.28810408921933001</v>
      </c>
      <c r="S165">
        <v>3</v>
      </c>
      <c r="T165">
        <v>5.0167408762130314</v>
      </c>
      <c r="U165">
        <v>1.0481784129741845</v>
      </c>
      <c r="V165">
        <v>0</v>
      </c>
      <c r="W165">
        <v>0</v>
      </c>
      <c r="X165">
        <v>1</v>
      </c>
      <c r="Y165">
        <v>0</v>
      </c>
      <c r="Z165">
        <v>3</v>
      </c>
      <c r="AA165">
        <v>0</v>
      </c>
      <c r="AB165">
        <v>6</v>
      </c>
      <c r="AC165">
        <v>0</v>
      </c>
      <c r="AD165">
        <v>17</v>
      </c>
      <c r="AE165">
        <v>41.722443311647552</v>
      </c>
      <c r="AF165">
        <v>8.7173257489073954</v>
      </c>
      <c r="AJ165">
        <v>0</v>
      </c>
      <c r="AK165">
        <v>10.371747211895901</v>
      </c>
      <c r="AL165">
        <v>0.37196690974120128</v>
      </c>
      <c r="AM165">
        <v>0.29710144927536231</v>
      </c>
      <c r="AN165">
        <v>0.967741935483871</v>
      </c>
      <c r="AO165">
        <v>0.7191213488997118</v>
      </c>
      <c r="AP165">
        <v>1.0419222597122324</v>
      </c>
      <c r="AQ165">
        <v>5</v>
      </c>
      <c r="AR165">
        <v>18.769601115008278</v>
      </c>
    </row>
    <row r="166" spans="1:44" x14ac:dyDescent="0.25">
      <c r="A166" t="s">
        <v>446</v>
      </c>
      <c r="B166" t="s">
        <v>21</v>
      </c>
      <c r="C166" t="s">
        <v>445</v>
      </c>
      <c r="D166" t="s">
        <v>101</v>
      </c>
      <c r="E166" t="s">
        <v>837</v>
      </c>
      <c r="F166">
        <v>395</v>
      </c>
      <c r="G166">
        <v>395</v>
      </c>
      <c r="H166">
        <v>2.7558584440496201</v>
      </c>
      <c r="I166">
        <v>143.33101936090875</v>
      </c>
      <c r="J166">
        <v>143.33101936090875</v>
      </c>
      <c r="K166" t="s">
        <v>101</v>
      </c>
      <c r="L166">
        <v>0.70379746835443002</v>
      </c>
      <c r="M166">
        <v>1.77215189873417E-2</v>
      </c>
      <c r="N166">
        <v>0.12151898734177199</v>
      </c>
      <c r="O166">
        <v>0.38987341772151901</v>
      </c>
      <c r="P166">
        <v>0</v>
      </c>
      <c r="Q166">
        <v>6.8354430379746797E-2</v>
      </c>
      <c r="R166">
        <v>0.40253164556962001</v>
      </c>
      <c r="S166">
        <v>1</v>
      </c>
      <c r="T166">
        <v>0</v>
      </c>
      <c r="U166">
        <v>0</v>
      </c>
      <c r="V166">
        <v>6.5520560218901378E-4</v>
      </c>
      <c r="W166">
        <v>0</v>
      </c>
      <c r="X166">
        <v>1</v>
      </c>
      <c r="Y166">
        <v>0</v>
      </c>
      <c r="Z166">
        <v>3</v>
      </c>
      <c r="AA166">
        <v>0</v>
      </c>
      <c r="AB166">
        <v>3</v>
      </c>
      <c r="AC166">
        <v>0</v>
      </c>
      <c r="AD166">
        <v>9</v>
      </c>
      <c r="AE166">
        <v>12.301189369349149</v>
      </c>
      <c r="AF166">
        <v>4.4636506624313617</v>
      </c>
      <c r="AJ166">
        <v>1.3104112043780276E-2</v>
      </c>
      <c r="AK166">
        <v>14.075949367088601</v>
      </c>
      <c r="AL166">
        <v>0</v>
      </c>
      <c r="AM166">
        <v>0.29710144927536231</v>
      </c>
      <c r="AN166">
        <v>0.4838709677419355</v>
      </c>
      <c r="AO166">
        <v>0.91695189885839357</v>
      </c>
      <c r="AP166">
        <v>0.53350960130741965</v>
      </c>
      <c r="AQ166">
        <v>1.6666666666666665</v>
      </c>
      <c r="AR166">
        <v>17.98715406298216</v>
      </c>
    </row>
    <row r="167" spans="1:44" x14ac:dyDescent="0.25">
      <c r="A167" t="s">
        <v>593</v>
      </c>
      <c r="B167" t="s">
        <v>541</v>
      </c>
      <c r="C167" t="s">
        <v>592</v>
      </c>
      <c r="D167" t="s">
        <v>24</v>
      </c>
      <c r="E167" t="s">
        <v>837</v>
      </c>
      <c r="F167">
        <v>1039</v>
      </c>
      <c r="G167">
        <v>2036</v>
      </c>
      <c r="H167">
        <v>12.65092656978808</v>
      </c>
      <c r="I167">
        <v>82.128371725850954</v>
      </c>
      <c r="J167">
        <v>160.93682852149428</v>
      </c>
      <c r="K167" t="s">
        <v>798</v>
      </c>
      <c r="L167">
        <v>0.29740134744947</v>
      </c>
      <c r="M167">
        <v>0.18479307025986499</v>
      </c>
      <c r="N167">
        <v>5.8710298363811302E-2</v>
      </c>
      <c r="O167">
        <v>0.28200192492781501</v>
      </c>
      <c r="P167">
        <v>2.8873917228103901E-3</v>
      </c>
      <c r="Q167">
        <v>6.1597690086621699E-2</v>
      </c>
      <c r="R167">
        <v>0.41000962463907598</v>
      </c>
      <c r="S167">
        <v>2</v>
      </c>
      <c r="T167">
        <v>1.536087901799438</v>
      </c>
      <c r="U167">
        <v>0.12142097998322107</v>
      </c>
      <c r="V167">
        <v>0</v>
      </c>
      <c r="W167">
        <v>1</v>
      </c>
      <c r="X167">
        <v>2</v>
      </c>
      <c r="Y167">
        <v>1</v>
      </c>
      <c r="Z167">
        <v>16</v>
      </c>
      <c r="AA167">
        <v>0</v>
      </c>
      <c r="AB167">
        <v>13</v>
      </c>
      <c r="AC167">
        <v>0</v>
      </c>
      <c r="AD167">
        <v>24</v>
      </c>
      <c r="AE167">
        <v>68.674159073973669</v>
      </c>
      <c r="AF167">
        <v>5.4283896673604719</v>
      </c>
      <c r="AJ167">
        <v>0</v>
      </c>
      <c r="AK167">
        <v>5.9480269489893995</v>
      </c>
      <c r="AL167">
        <v>4.3088644207004249E-2</v>
      </c>
      <c r="AM167">
        <v>4.7789855072463769</v>
      </c>
      <c r="AN167">
        <v>2.096774193548387</v>
      </c>
      <c r="AO167">
        <v>0.77749777370935802</v>
      </c>
      <c r="AP167">
        <v>0.64881824905116781</v>
      </c>
      <c r="AQ167">
        <v>3.333333333333333</v>
      </c>
      <c r="AR167">
        <v>17.626524650085027</v>
      </c>
    </row>
    <row r="168" spans="1:44" x14ac:dyDescent="0.25">
      <c r="A168" t="s">
        <v>689</v>
      </c>
      <c r="B168" t="s">
        <v>669</v>
      </c>
      <c r="C168" t="s">
        <v>688</v>
      </c>
      <c r="D168" t="s">
        <v>38</v>
      </c>
      <c r="E168" t="s">
        <v>837</v>
      </c>
      <c r="F168">
        <v>3160</v>
      </c>
      <c r="G168">
        <v>3160</v>
      </c>
      <c r="H168">
        <v>64.646050961912181</v>
      </c>
      <c r="I168">
        <v>48.881562802061829</v>
      </c>
      <c r="J168">
        <v>48.881562802061829</v>
      </c>
      <c r="K168" t="s">
        <v>687</v>
      </c>
      <c r="L168">
        <v>0.15759493670885999</v>
      </c>
      <c r="M168">
        <v>4.0822784810126501E-2</v>
      </c>
      <c r="N168">
        <v>5.9810126582278397E-2</v>
      </c>
      <c r="O168">
        <v>0.153481012658227</v>
      </c>
      <c r="P168">
        <v>2.84810126582278E-3</v>
      </c>
      <c r="Q168">
        <v>6.0443037974683499E-2</v>
      </c>
      <c r="R168">
        <v>0.68259493670885996</v>
      </c>
      <c r="S168">
        <v>2</v>
      </c>
      <c r="T168">
        <v>7.1310312629006634E-3</v>
      </c>
      <c r="U168">
        <v>1.103088457344763E-4</v>
      </c>
      <c r="V168">
        <v>0</v>
      </c>
      <c r="W168">
        <v>2</v>
      </c>
      <c r="X168">
        <v>10</v>
      </c>
      <c r="Y168">
        <v>0</v>
      </c>
      <c r="Z168">
        <v>18</v>
      </c>
      <c r="AA168">
        <v>0</v>
      </c>
      <c r="AB168">
        <v>20</v>
      </c>
      <c r="AC168">
        <v>0</v>
      </c>
      <c r="AD168">
        <v>38</v>
      </c>
      <c r="AE168">
        <v>79.347178778340719</v>
      </c>
      <c r="AF168">
        <v>1.2274095261455347</v>
      </c>
      <c r="AJ168">
        <v>0</v>
      </c>
      <c r="AK168">
        <v>3.1518987341772</v>
      </c>
      <c r="AL168">
        <v>3.9145282861289572E-5</v>
      </c>
      <c r="AM168">
        <v>7.4492753623188399</v>
      </c>
      <c r="AN168">
        <v>3.2258064516129035</v>
      </c>
      <c r="AO168">
        <v>0.31271696824854167</v>
      </c>
      <c r="AP168">
        <v>0.14670385665399338</v>
      </c>
      <c r="AQ168">
        <v>3.333333333333333</v>
      </c>
      <c r="AR168">
        <v>17.61977385162767</v>
      </c>
    </row>
    <row r="169" spans="1:44" x14ac:dyDescent="0.25">
      <c r="A169" t="s">
        <v>68</v>
      </c>
      <c r="B169" t="s">
        <v>21</v>
      </c>
      <c r="C169" t="s">
        <v>66</v>
      </c>
      <c r="D169" t="s">
        <v>67</v>
      </c>
      <c r="E169" t="s">
        <v>837</v>
      </c>
      <c r="F169">
        <v>782</v>
      </c>
      <c r="G169">
        <v>782</v>
      </c>
      <c r="H169">
        <v>5.7346085760764201</v>
      </c>
      <c r="I169">
        <v>136.36501770362139</v>
      </c>
      <c r="J169">
        <v>136.36501770362139</v>
      </c>
      <c r="K169" t="s">
        <v>65</v>
      </c>
      <c r="L169">
        <v>0.53452685421994806</v>
      </c>
      <c r="M169">
        <v>5.1150895140664898E-2</v>
      </c>
      <c r="N169">
        <v>0.111253196930946</v>
      </c>
      <c r="O169">
        <v>0.28132992327365702</v>
      </c>
      <c r="P169">
        <v>1.27877237851662E-3</v>
      </c>
      <c r="Q169">
        <v>8.3120204603580494E-2</v>
      </c>
      <c r="R169">
        <v>0.47186700767263401</v>
      </c>
      <c r="S169">
        <v>1</v>
      </c>
      <c r="T169">
        <v>8.4956954326474428</v>
      </c>
      <c r="U169">
        <v>1.4814778236285726</v>
      </c>
      <c r="V169">
        <v>0</v>
      </c>
      <c r="W169">
        <v>0</v>
      </c>
      <c r="X169">
        <v>4</v>
      </c>
      <c r="Y169">
        <v>0</v>
      </c>
      <c r="Z169">
        <v>5</v>
      </c>
      <c r="AA169">
        <v>0</v>
      </c>
      <c r="AB169">
        <v>12</v>
      </c>
      <c r="AC169">
        <v>0</v>
      </c>
      <c r="AD169">
        <v>29</v>
      </c>
      <c r="AE169">
        <v>34.108603955064829</v>
      </c>
      <c r="AF169">
        <v>5.9478521511230502</v>
      </c>
      <c r="AJ169">
        <v>0</v>
      </c>
      <c r="AK169">
        <v>10.690537084398962</v>
      </c>
      <c r="AL169">
        <v>0.52573180394129404</v>
      </c>
      <c r="AM169">
        <v>0.88405797101449268</v>
      </c>
      <c r="AN169">
        <v>1.935483870967742</v>
      </c>
      <c r="AO169">
        <v>0.87238730652115071</v>
      </c>
      <c r="AP169">
        <v>0.71090604300397175</v>
      </c>
      <c r="AQ169">
        <v>1.6666666666666665</v>
      </c>
      <c r="AR169">
        <v>17.285770746514281</v>
      </c>
    </row>
    <row r="170" spans="1:44" x14ac:dyDescent="0.25">
      <c r="A170" t="s">
        <v>166</v>
      </c>
      <c r="B170" t="s">
        <v>21</v>
      </c>
      <c r="C170" t="s">
        <v>165</v>
      </c>
      <c r="D170" t="s">
        <v>24</v>
      </c>
      <c r="E170" t="s">
        <v>835</v>
      </c>
      <c r="F170">
        <v>727</v>
      </c>
      <c r="G170">
        <v>727</v>
      </c>
      <c r="H170">
        <v>2.4641005359293371</v>
      </c>
      <c r="I170">
        <v>295.03666323655563</v>
      </c>
      <c r="J170">
        <v>295.03666323655563</v>
      </c>
      <c r="K170" t="s">
        <v>164</v>
      </c>
      <c r="L170">
        <v>0.196698762035763</v>
      </c>
      <c r="M170">
        <v>4.1265474552957301E-2</v>
      </c>
      <c r="N170">
        <v>3.5763411279229697E-2</v>
      </c>
      <c r="O170">
        <v>0.19807427785419501</v>
      </c>
      <c r="P170">
        <v>0</v>
      </c>
      <c r="Q170">
        <v>9.2159559834938107E-2</v>
      </c>
      <c r="R170">
        <v>0.63273727647867894</v>
      </c>
      <c r="S170">
        <v>1</v>
      </c>
      <c r="T170">
        <v>12.52338889754242</v>
      </c>
      <c r="U170">
        <v>5.0823368263337585</v>
      </c>
      <c r="V170">
        <v>0.1501576129023163</v>
      </c>
      <c r="W170">
        <v>0</v>
      </c>
      <c r="X170">
        <v>5</v>
      </c>
      <c r="Y170">
        <v>0</v>
      </c>
      <c r="Z170">
        <v>22</v>
      </c>
      <c r="AA170">
        <v>0</v>
      </c>
      <c r="AB170">
        <v>4</v>
      </c>
      <c r="AC170">
        <v>0</v>
      </c>
      <c r="AD170">
        <v>23</v>
      </c>
      <c r="AE170">
        <v>46.680497267669367</v>
      </c>
      <c r="AF170">
        <v>18.94423404687252</v>
      </c>
      <c r="AJ170">
        <v>3.0031522580463261</v>
      </c>
      <c r="AK170">
        <v>3.9339752407152599</v>
      </c>
      <c r="AL170">
        <v>1.8035680759644044</v>
      </c>
      <c r="AM170">
        <v>1.7898550724637681</v>
      </c>
      <c r="AN170">
        <v>0.64516129032258074</v>
      </c>
      <c r="AO170">
        <v>1.8874799732387033</v>
      </c>
      <c r="AP170">
        <v>2.2642745854838315</v>
      </c>
      <c r="AQ170">
        <v>1.6666666666666665</v>
      </c>
      <c r="AR170">
        <v>16.994133162901541</v>
      </c>
    </row>
    <row r="171" spans="1:44" x14ac:dyDescent="0.25">
      <c r="A171" t="s">
        <v>552</v>
      </c>
      <c r="B171" t="s">
        <v>541</v>
      </c>
      <c r="C171" t="s">
        <v>551</v>
      </c>
      <c r="D171" t="s">
        <v>38</v>
      </c>
      <c r="E171" t="s">
        <v>837</v>
      </c>
      <c r="F171">
        <v>1408</v>
      </c>
      <c r="G171">
        <v>2815</v>
      </c>
      <c r="H171">
        <v>69.336060742811227</v>
      </c>
      <c r="I171">
        <v>20.30689348249398</v>
      </c>
      <c r="J171">
        <v>40.599364455412328</v>
      </c>
      <c r="K171" t="s">
        <v>550</v>
      </c>
      <c r="L171">
        <v>0.33096590909090901</v>
      </c>
      <c r="M171">
        <v>3.9772727272727203E-2</v>
      </c>
      <c r="N171">
        <v>0.111505681818181</v>
      </c>
      <c r="O171">
        <v>0.28835227272727199</v>
      </c>
      <c r="P171">
        <v>2.8409090909090901E-3</v>
      </c>
      <c r="Q171">
        <v>7.1732954545454503E-2</v>
      </c>
      <c r="R171">
        <v>0.48579545454545398</v>
      </c>
      <c r="S171">
        <v>2</v>
      </c>
      <c r="T171">
        <v>1.503877297360978</v>
      </c>
      <c r="U171">
        <v>2.168968472176868E-2</v>
      </c>
      <c r="V171">
        <v>0</v>
      </c>
      <c r="W171">
        <v>0</v>
      </c>
      <c r="X171">
        <v>6</v>
      </c>
      <c r="Y171">
        <v>1</v>
      </c>
      <c r="Z171">
        <v>18</v>
      </c>
      <c r="AA171">
        <v>0</v>
      </c>
      <c r="AB171">
        <v>21</v>
      </c>
      <c r="AC171">
        <v>0</v>
      </c>
      <c r="AD171">
        <v>51</v>
      </c>
      <c r="AE171">
        <v>98.987965377942388</v>
      </c>
      <c r="AF171">
        <v>1.4276548785359928</v>
      </c>
      <c r="AJ171">
        <v>0</v>
      </c>
      <c r="AK171">
        <v>6.6193181818181799</v>
      </c>
      <c r="AL171">
        <v>7.6970150304134788E-3</v>
      </c>
      <c r="AM171">
        <v>3.0326086956521743</v>
      </c>
      <c r="AN171">
        <v>3.3870967741935485</v>
      </c>
      <c r="AO171">
        <v>0.19482212963230333</v>
      </c>
      <c r="AP171">
        <v>0.17063781255620214</v>
      </c>
      <c r="AQ171">
        <v>3.333333333333333</v>
      </c>
      <c r="AR171">
        <v>16.745513942216157</v>
      </c>
    </row>
    <row r="172" spans="1:44" x14ac:dyDescent="0.25">
      <c r="A172" t="s">
        <v>382</v>
      </c>
      <c r="B172" t="s">
        <v>21</v>
      </c>
      <c r="C172" t="s">
        <v>381</v>
      </c>
      <c r="D172" t="s">
        <v>67</v>
      </c>
      <c r="E172" t="s">
        <v>837</v>
      </c>
      <c r="F172">
        <v>597</v>
      </c>
      <c r="G172">
        <v>597</v>
      </c>
      <c r="H172">
        <v>3.0068730106730932</v>
      </c>
      <c r="I172">
        <v>198.54513239531875</v>
      </c>
      <c r="J172">
        <v>198.54513239531875</v>
      </c>
      <c r="K172" t="s">
        <v>380</v>
      </c>
      <c r="L172">
        <v>0.55108877721942995</v>
      </c>
      <c r="M172">
        <v>8.3752093802344996E-2</v>
      </c>
      <c r="N172">
        <v>0.182579564489112</v>
      </c>
      <c r="O172">
        <v>0.35175879396984899</v>
      </c>
      <c r="P172">
        <v>6.7001675041875996E-3</v>
      </c>
      <c r="Q172">
        <v>5.19262981574539E-2</v>
      </c>
      <c r="R172">
        <v>0.32328308207705098</v>
      </c>
      <c r="S172">
        <v>1</v>
      </c>
      <c r="T172">
        <v>0.74667317744410355</v>
      </c>
      <c r="U172">
        <v>0.24832215221385742</v>
      </c>
      <c r="V172">
        <v>4.3216626808472471E-2</v>
      </c>
      <c r="W172">
        <v>0</v>
      </c>
      <c r="X172">
        <v>1</v>
      </c>
      <c r="Y172">
        <v>0</v>
      </c>
      <c r="Z172">
        <v>9</v>
      </c>
      <c r="AA172">
        <v>0</v>
      </c>
      <c r="AB172">
        <v>6</v>
      </c>
      <c r="AC172">
        <v>0</v>
      </c>
      <c r="AD172">
        <v>15</v>
      </c>
      <c r="AE172">
        <v>6.9285466348861391</v>
      </c>
      <c r="AF172">
        <v>2.3042365308720414</v>
      </c>
      <c r="AJ172">
        <v>0.86433253616944938</v>
      </c>
      <c r="AK172">
        <v>11.0217755443886</v>
      </c>
      <c r="AL172">
        <v>8.8122043381127779E-2</v>
      </c>
      <c r="AM172">
        <v>0.55797101449275366</v>
      </c>
      <c r="AN172">
        <v>0.967741935483871</v>
      </c>
      <c r="AO172">
        <v>1.2701809906239434</v>
      </c>
      <c r="AP172">
        <v>0.27540961555309396</v>
      </c>
      <c r="AQ172">
        <v>1.6666666666666665</v>
      </c>
      <c r="AR172">
        <v>16.712200346759506</v>
      </c>
    </row>
    <row r="173" spans="1:44" x14ac:dyDescent="0.25">
      <c r="A173" t="s">
        <v>564</v>
      </c>
      <c r="B173" t="s">
        <v>541</v>
      </c>
      <c r="C173" t="s">
        <v>563</v>
      </c>
      <c r="D173" t="s">
        <v>67</v>
      </c>
      <c r="E173" t="s">
        <v>837</v>
      </c>
      <c r="F173">
        <v>1294</v>
      </c>
      <c r="G173">
        <v>1294</v>
      </c>
      <c r="H173">
        <v>11.717258770511711</v>
      </c>
      <c r="I173">
        <v>110.43538641107344</v>
      </c>
      <c r="J173">
        <v>110.43538641107344</v>
      </c>
      <c r="K173" t="s">
        <v>562</v>
      </c>
      <c r="L173">
        <v>0.42040185471406399</v>
      </c>
      <c r="M173">
        <v>4.0958268933539398E-2</v>
      </c>
      <c r="N173">
        <v>9.4281298299845398E-2</v>
      </c>
      <c r="O173">
        <v>0.273570324574961</v>
      </c>
      <c r="P173">
        <v>2.3183925811437402E-3</v>
      </c>
      <c r="Q173">
        <v>8.42349304482225E-2</v>
      </c>
      <c r="R173">
        <v>0.50463678516228705</v>
      </c>
      <c r="S173">
        <v>1</v>
      </c>
      <c r="T173">
        <v>11.602902777541971</v>
      </c>
      <c r="U173">
        <v>0.99024038000615511</v>
      </c>
      <c r="V173">
        <v>0</v>
      </c>
      <c r="W173">
        <v>0</v>
      </c>
      <c r="X173">
        <v>8</v>
      </c>
      <c r="Y173">
        <v>0</v>
      </c>
      <c r="Z173">
        <v>10</v>
      </c>
      <c r="AA173">
        <v>0</v>
      </c>
      <c r="AB173">
        <v>20</v>
      </c>
      <c r="AC173">
        <v>0</v>
      </c>
      <c r="AD173">
        <v>43</v>
      </c>
      <c r="AE173">
        <v>47.518440769603899</v>
      </c>
      <c r="AF173">
        <v>4.0554230046699473</v>
      </c>
      <c r="AJ173">
        <v>0</v>
      </c>
      <c r="AK173">
        <v>8.4080370942812799</v>
      </c>
      <c r="AL173">
        <v>0.35140644902874385</v>
      </c>
      <c r="AM173">
        <v>1.7681159420289854</v>
      </c>
      <c r="AN173">
        <v>3.2258064516129035</v>
      </c>
      <c r="AO173">
        <v>0.70650399140615017</v>
      </c>
      <c r="AP173">
        <v>0.48471694448773889</v>
      </c>
      <c r="AQ173">
        <v>1.6666666666666665</v>
      </c>
      <c r="AR173">
        <v>16.611253539512468</v>
      </c>
    </row>
    <row r="174" spans="1:44" x14ac:dyDescent="0.25">
      <c r="A174" t="s">
        <v>255</v>
      </c>
      <c r="B174" t="s">
        <v>21</v>
      </c>
      <c r="C174" t="s">
        <v>254</v>
      </c>
      <c r="D174" t="s">
        <v>63</v>
      </c>
      <c r="E174" t="s">
        <v>837</v>
      </c>
      <c r="F174">
        <v>729</v>
      </c>
      <c r="G174">
        <v>729</v>
      </c>
      <c r="H174">
        <v>4.9682497208923833</v>
      </c>
      <c r="I174">
        <v>146.73175483398589</v>
      </c>
      <c r="J174">
        <v>146.73175483398589</v>
      </c>
      <c r="K174" t="s">
        <v>63</v>
      </c>
      <c r="L174">
        <v>0.54320987654320896</v>
      </c>
      <c r="M174">
        <v>3.4293552812071297E-2</v>
      </c>
      <c r="N174">
        <v>9.7393689986282506E-2</v>
      </c>
      <c r="O174">
        <v>0.32784636488340102</v>
      </c>
      <c r="P174">
        <v>0</v>
      </c>
      <c r="Q174">
        <v>7.2702331961591204E-2</v>
      </c>
      <c r="R174">
        <v>0.46776406035665202</v>
      </c>
      <c r="S174">
        <v>1</v>
      </c>
      <c r="T174">
        <v>5.8702378179004802</v>
      </c>
      <c r="U174">
        <v>1.1815504750526276</v>
      </c>
      <c r="V174">
        <v>6.9883874322985123E-2</v>
      </c>
      <c r="W174">
        <v>0</v>
      </c>
      <c r="X174">
        <v>2</v>
      </c>
      <c r="Y174">
        <v>0</v>
      </c>
      <c r="Z174">
        <v>7</v>
      </c>
      <c r="AA174">
        <v>0</v>
      </c>
      <c r="AB174">
        <v>2</v>
      </c>
      <c r="AC174">
        <v>0</v>
      </c>
      <c r="AD174">
        <v>5</v>
      </c>
      <c r="AE174">
        <v>12.926237490775209</v>
      </c>
      <c r="AF174">
        <v>2.6017688757507611</v>
      </c>
      <c r="AJ174">
        <v>1.3976774864597026</v>
      </c>
      <c r="AK174">
        <v>10.864197530864178</v>
      </c>
      <c r="AL174">
        <v>0.41929663258519961</v>
      </c>
      <c r="AM174">
        <v>0.6376811594202898</v>
      </c>
      <c r="AN174">
        <v>0.32258064516129037</v>
      </c>
      <c r="AO174">
        <v>0.93870790717715979</v>
      </c>
      <c r="AP174">
        <v>0.31097161954868513</v>
      </c>
      <c r="AQ174">
        <v>1.6666666666666665</v>
      </c>
      <c r="AR174">
        <v>16.557779647883169</v>
      </c>
    </row>
    <row r="175" spans="1:44" x14ac:dyDescent="0.25">
      <c r="A175" t="s">
        <v>124</v>
      </c>
      <c r="B175" t="s">
        <v>21</v>
      </c>
      <c r="C175" t="s">
        <v>123</v>
      </c>
      <c r="D175" t="s">
        <v>24</v>
      </c>
      <c r="E175" t="s">
        <v>837</v>
      </c>
      <c r="F175">
        <v>589</v>
      </c>
      <c r="G175">
        <v>589</v>
      </c>
      <c r="H175">
        <v>2.9860786846682239</v>
      </c>
      <c r="I175">
        <v>197.24865356836449</v>
      </c>
      <c r="J175">
        <v>197.24865356836449</v>
      </c>
      <c r="K175" t="s">
        <v>122</v>
      </c>
      <c r="L175">
        <v>0.62988115449915105</v>
      </c>
      <c r="M175">
        <v>5.0933786078098398E-2</v>
      </c>
      <c r="N175">
        <v>5.9422750424448202E-2</v>
      </c>
      <c r="O175">
        <v>0.53989813242784301</v>
      </c>
      <c r="P175">
        <v>1.6977928692699399E-3</v>
      </c>
      <c r="Q175">
        <v>6.6213921901528E-2</v>
      </c>
      <c r="R175">
        <v>0.28183361629881098</v>
      </c>
      <c r="S175">
        <v>1</v>
      </c>
      <c r="T175">
        <v>1.5127394613429801</v>
      </c>
      <c r="U175">
        <v>0.50659732079734432</v>
      </c>
      <c r="V175">
        <v>0</v>
      </c>
      <c r="W175">
        <v>0</v>
      </c>
      <c r="X175">
        <v>0</v>
      </c>
      <c r="Y175">
        <v>0</v>
      </c>
      <c r="Z175">
        <v>3</v>
      </c>
      <c r="AA175">
        <v>0</v>
      </c>
      <c r="AB175">
        <v>1</v>
      </c>
      <c r="AC175">
        <v>0</v>
      </c>
      <c r="AD175">
        <v>7</v>
      </c>
      <c r="AE175">
        <v>11.5738489979653</v>
      </c>
      <c r="AF175">
        <v>3.8759357070496092</v>
      </c>
      <c r="AJ175">
        <v>0</v>
      </c>
      <c r="AK175">
        <v>12.597623089983021</v>
      </c>
      <c r="AL175">
        <v>0.17977611212720251</v>
      </c>
      <c r="AM175">
        <v>0.13043478260869565</v>
      </c>
      <c r="AN175">
        <v>0.16129032258064518</v>
      </c>
      <c r="AO175">
        <v>1.2618868423822986</v>
      </c>
      <c r="AP175">
        <v>0.46326405674293203</v>
      </c>
      <c r="AQ175">
        <v>1.6666666666666665</v>
      </c>
      <c r="AR175">
        <v>16.460941873091464</v>
      </c>
    </row>
    <row r="176" spans="1:44" x14ac:dyDescent="0.25">
      <c r="A176" t="s">
        <v>319</v>
      </c>
      <c r="B176" t="s">
        <v>21</v>
      </c>
      <c r="C176" t="s">
        <v>318</v>
      </c>
      <c r="D176" t="s">
        <v>24</v>
      </c>
      <c r="E176" t="s">
        <v>837</v>
      </c>
      <c r="F176">
        <v>648</v>
      </c>
      <c r="G176">
        <v>648</v>
      </c>
      <c r="H176">
        <v>5.6670638621450413</v>
      </c>
      <c r="I176">
        <v>114.34492636098959</v>
      </c>
      <c r="J176">
        <v>114.34492636098959</v>
      </c>
      <c r="K176" t="s">
        <v>317</v>
      </c>
      <c r="L176">
        <v>0.45524691358024599</v>
      </c>
      <c r="M176">
        <v>3.7037037037037E-2</v>
      </c>
      <c r="N176">
        <v>6.6358024691358E-2</v>
      </c>
      <c r="O176">
        <v>0.39351851851851799</v>
      </c>
      <c r="P176">
        <v>0</v>
      </c>
      <c r="Q176">
        <v>8.0246913580246895E-2</v>
      </c>
      <c r="R176">
        <v>0.422839506172839</v>
      </c>
      <c r="S176">
        <v>1</v>
      </c>
      <c r="T176">
        <v>16.68423335961581</v>
      </c>
      <c r="U176">
        <v>2.9440701155784503</v>
      </c>
      <c r="V176">
        <v>3.562477063734313E-2</v>
      </c>
      <c r="W176">
        <v>0</v>
      </c>
      <c r="X176">
        <v>3</v>
      </c>
      <c r="Y176">
        <v>0</v>
      </c>
      <c r="Z176">
        <v>12</v>
      </c>
      <c r="AA176">
        <v>0</v>
      </c>
      <c r="AB176">
        <v>4</v>
      </c>
      <c r="AC176">
        <v>0</v>
      </c>
      <c r="AD176">
        <v>17</v>
      </c>
      <c r="AE176">
        <v>44.427659382794559</v>
      </c>
      <c r="AF176">
        <v>7.8396256798098332</v>
      </c>
      <c r="AH176" t="s">
        <v>320</v>
      </c>
      <c r="AI176" t="s">
        <v>35</v>
      </c>
      <c r="AJ176">
        <v>0.71249541274686257</v>
      </c>
      <c r="AK176">
        <v>9.1049382716049205</v>
      </c>
      <c r="AL176">
        <v>1.0447617022047071</v>
      </c>
      <c r="AM176">
        <v>1.0217391304347825</v>
      </c>
      <c r="AN176">
        <v>0.64516129032258074</v>
      </c>
      <c r="AO176">
        <v>0.73151504691055336</v>
      </c>
      <c r="AP176">
        <v>0.93701678001757549</v>
      </c>
      <c r="AQ176">
        <v>1.6666666666666665</v>
      </c>
      <c r="AR176">
        <v>15.864294300908648</v>
      </c>
    </row>
    <row r="177" spans="1:44" x14ac:dyDescent="0.25">
      <c r="A177" t="s">
        <v>90</v>
      </c>
      <c r="B177" t="s">
        <v>21</v>
      </c>
      <c r="C177" t="s">
        <v>89</v>
      </c>
      <c r="D177" t="s">
        <v>24</v>
      </c>
      <c r="E177" t="s">
        <v>835</v>
      </c>
      <c r="F177">
        <v>771</v>
      </c>
      <c r="G177">
        <v>771</v>
      </c>
      <c r="H177">
        <v>3.5325587320513621</v>
      </c>
      <c r="I177">
        <v>218.25539459673163</v>
      </c>
      <c r="J177">
        <v>218.25539459673163</v>
      </c>
      <c r="K177" t="s">
        <v>88</v>
      </c>
      <c r="L177">
        <v>0.41504539559014197</v>
      </c>
      <c r="M177">
        <v>0.22568093385214</v>
      </c>
      <c r="N177">
        <v>0.214007782101167</v>
      </c>
      <c r="O177">
        <v>0.214007782101167</v>
      </c>
      <c r="P177">
        <v>2.5940337224383899E-3</v>
      </c>
      <c r="Q177">
        <v>9.8573281452658798E-2</v>
      </c>
      <c r="R177">
        <v>0.24513618677042801</v>
      </c>
      <c r="S177">
        <v>1</v>
      </c>
      <c r="T177">
        <v>0</v>
      </c>
      <c r="U177">
        <v>0</v>
      </c>
      <c r="V177">
        <v>7.6416858345229696E-2</v>
      </c>
      <c r="W177">
        <v>0</v>
      </c>
      <c r="X177">
        <v>1</v>
      </c>
      <c r="Y177">
        <v>0</v>
      </c>
      <c r="Z177">
        <v>4</v>
      </c>
      <c r="AA177">
        <v>0</v>
      </c>
      <c r="AB177">
        <v>6</v>
      </c>
      <c r="AC177">
        <v>0</v>
      </c>
      <c r="AD177">
        <v>17</v>
      </c>
      <c r="AE177">
        <v>35.431098219909039</v>
      </c>
      <c r="AF177">
        <v>10.029868123192999</v>
      </c>
      <c r="AG177" t="s">
        <v>91</v>
      </c>
      <c r="AJ177">
        <v>1.528337166904594</v>
      </c>
      <c r="AK177">
        <v>8.3009079118028399</v>
      </c>
      <c r="AL177">
        <v>0</v>
      </c>
      <c r="AM177">
        <v>0.34057971014492755</v>
      </c>
      <c r="AN177">
        <v>0.967741935483871</v>
      </c>
      <c r="AO177">
        <v>1.3962762520207348</v>
      </c>
      <c r="AP177">
        <v>1.1988014628044332</v>
      </c>
      <c r="AQ177">
        <v>1.6666666666666665</v>
      </c>
      <c r="AR177">
        <v>15.399311105828065</v>
      </c>
    </row>
    <row r="178" spans="1:44" x14ac:dyDescent="0.25">
      <c r="A178" t="s">
        <v>163</v>
      </c>
      <c r="B178" t="s">
        <v>147</v>
      </c>
      <c r="C178" t="s">
        <v>162</v>
      </c>
      <c r="D178" t="s">
        <v>149</v>
      </c>
      <c r="E178" t="s">
        <v>837</v>
      </c>
      <c r="F178">
        <v>644</v>
      </c>
      <c r="G178">
        <v>644</v>
      </c>
      <c r="H178">
        <v>9.2469852452011647</v>
      </c>
      <c r="I178">
        <v>69.644320059255165</v>
      </c>
      <c r="J178">
        <v>69.644320059255165</v>
      </c>
      <c r="K178" t="s">
        <v>161</v>
      </c>
      <c r="L178">
        <v>0.53571428571428503</v>
      </c>
      <c r="M178">
        <v>2.4844720496894401E-2</v>
      </c>
      <c r="N178">
        <v>0.111801242236024</v>
      </c>
      <c r="O178">
        <v>0.38975155279503099</v>
      </c>
      <c r="P178">
        <v>1.5527950310559001E-3</v>
      </c>
      <c r="Q178">
        <v>6.8322981366459604E-2</v>
      </c>
      <c r="R178">
        <v>0.40372670807453398</v>
      </c>
      <c r="S178">
        <v>2</v>
      </c>
      <c r="T178">
        <v>0</v>
      </c>
      <c r="U178">
        <v>0</v>
      </c>
      <c r="V178">
        <v>4.3625272783622609E-10</v>
      </c>
      <c r="W178">
        <v>0</v>
      </c>
      <c r="X178">
        <v>0</v>
      </c>
      <c r="Y178">
        <v>0</v>
      </c>
      <c r="Z178">
        <v>6</v>
      </c>
      <c r="AA178">
        <v>0</v>
      </c>
      <c r="AB178">
        <v>1</v>
      </c>
      <c r="AC178">
        <v>0</v>
      </c>
      <c r="AD178">
        <v>13</v>
      </c>
      <c r="AE178">
        <v>32.660360594558007</v>
      </c>
      <c r="AF178">
        <v>3.5320009417672096</v>
      </c>
      <c r="AJ178">
        <v>8.7250545567245222E-9</v>
      </c>
      <c r="AK178">
        <v>10.714285714285701</v>
      </c>
      <c r="AL178">
        <v>0</v>
      </c>
      <c r="AM178">
        <v>0.2608695652173913</v>
      </c>
      <c r="AN178">
        <v>0.16129032258064518</v>
      </c>
      <c r="AO178">
        <v>0.44554550583523345</v>
      </c>
      <c r="AP178">
        <v>0.42215588915133445</v>
      </c>
      <c r="AQ178">
        <v>3.333333333333333</v>
      </c>
      <c r="AR178">
        <v>15.337480339128692</v>
      </c>
    </row>
    <row r="179" spans="1:44" x14ac:dyDescent="0.25">
      <c r="A179" t="s">
        <v>94</v>
      </c>
      <c r="B179" t="s">
        <v>21</v>
      </c>
      <c r="C179" t="s">
        <v>93</v>
      </c>
      <c r="D179" t="s">
        <v>24</v>
      </c>
      <c r="E179" t="s">
        <v>837</v>
      </c>
      <c r="F179">
        <v>646</v>
      </c>
      <c r="G179">
        <v>646</v>
      </c>
      <c r="H179">
        <v>3.1564698417320951</v>
      </c>
      <c r="I179">
        <v>204.6590122481611</v>
      </c>
      <c r="J179">
        <v>204.6590122481611</v>
      </c>
      <c r="K179" t="s">
        <v>92</v>
      </c>
      <c r="L179">
        <v>0.53560371517027805</v>
      </c>
      <c r="M179">
        <v>1.7027863777089699E-2</v>
      </c>
      <c r="N179">
        <v>6.5015479876160895E-2</v>
      </c>
      <c r="O179">
        <v>0.476780185758513</v>
      </c>
      <c r="P179">
        <v>3.09597523219814E-3</v>
      </c>
      <c r="Q179">
        <v>8.51393188854489E-2</v>
      </c>
      <c r="R179">
        <v>0.35294117647058798</v>
      </c>
      <c r="S179">
        <v>1</v>
      </c>
      <c r="T179">
        <v>2.334844045645823E-2</v>
      </c>
      <c r="U179">
        <v>7.3970104664918658E-3</v>
      </c>
      <c r="V179">
        <v>0</v>
      </c>
      <c r="W179">
        <v>0</v>
      </c>
      <c r="X179">
        <v>1</v>
      </c>
      <c r="Y179">
        <v>0</v>
      </c>
      <c r="Z179">
        <v>5</v>
      </c>
      <c r="AA179">
        <v>0</v>
      </c>
      <c r="AB179">
        <v>1</v>
      </c>
      <c r="AC179">
        <v>0</v>
      </c>
      <c r="AD179">
        <v>5</v>
      </c>
      <c r="AE179">
        <v>18.62083308856333</v>
      </c>
      <c r="AF179">
        <v>5.8992589893858298</v>
      </c>
      <c r="AH179" t="s">
        <v>95</v>
      </c>
      <c r="AI179" t="s">
        <v>35</v>
      </c>
      <c r="AJ179">
        <v>0</v>
      </c>
      <c r="AK179">
        <v>10.712074303405561</v>
      </c>
      <c r="AL179">
        <v>2.624975949215686E-3</v>
      </c>
      <c r="AM179">
        <v>0.38405797101449268</v>
      </c>
      <c r="AN179">
        <v>0.16129032258064518</v>
      </c>
      <c r="AO179">
        <v>1.3092941830469986</v>
      </c>
      <c r="AP179">
        <v>0.70509803509625391</v>
      </c>
      <c r="AQ179">
        <v>1.6666666666666665</v>
      </c>
      <c r="AR179">
        <v>14.941106457759835</v>
      </c>
    </row>
    <row r="180" spans="1:44" x14ac:dyDescent="0.25">
      <c r="A180" t="s">
        <v>676</v>
      </c>
      <c r="B180" t="s">
        <v>669</v>
      </c>
      <c r="C180" t="s">
        <v>675</v>
      </c>
      <c r="D180" t="s">
        <v>149</v>
      </c>
      <c r="E180" t="s">
        <v>837</v>
      </c>
      <c r="F180">
        <v>2515</v>
      </c>
      <c r="G180">
        <v>2515</v>
      </c>
      <c r="H180">
        <v>45.554898640102323</v>
      </c>
      <c r="I180">
        <v>55.208113179424934</v>
      </c>
      <c r="J180">
        <v>55.208113179424934</v>
      </c>
      <c r="K180" t="s">
        <v>674</v>
      </c>
      <c r="L180">
        <v>0.18489065606361799</v>
      </c>
      <c r="M180">
        <v>6.0834990059642102E-2</v>
      </c>
      <c r="N180">
        <v>3.0218687872763401E-2</v>
      </c>
      <c r="O180">
        <v>0.21630218687872699</v>
      </c>
      <c r="P180">
        <v>1.9880715705765401E-3</v>
      </c>
      <c r="Q180">
        <v>5.0894632206759403E-2</v>
      </c>
      <c r="R180">
        <v>0.63976143141152997</v>
      </c>
      <c r="S180">
        <v>3</v>
      </c>
      <c r="T180">
        <v>0</v>
      </c>
      <c r="U180">
        <v>0</v>
      </c>
      <c r="V180">
        <v>0</v>
      </c>
      <c r="W180">
        <v>0</v>
      </c>
      <c r="X180">
        <v>3</v>
      </c>
      <c r="Y180">
        <v>0</v>
      </c>
      <c r="Z180">
        <v>22</v>
      </c>
      <c r="AA180">
        <v>0</v>
      </c>
      <c r="AB180">
        <v>23</v>
      </c>
      <c r="AC180">
        <v>0</v>
      </c>
      <c r="AD180">
        <v>41</v>
      </c>
      <c r="AE180">
        <v>224.78103320300309</v>
      </c>
      <c r="AF180">
        <v>4.934288954934182</v>
      </c>
      <c r="AJ180">
        <v>0</v>
      </c>
      <c r="AK180">
        <v>3.6978131212723597</v>
      </c>
      <c r="AL180">
        <v>0</v>
      </c>
      <c r="AM180">
        <v>1.4565217391304346</v>
      </c>
      <c r="AN180">
        <v>3.709677419354839</v>
      </c>
      <c r="AO180">
        <v>0.35319070804061736</v>
      </c>
      <c r="AP180">
        <v>0.58976177397552332</v>
      </c>
      <c r="AQ180">
        <v>5</v>
      </c>
      <c r="AR180">
        <v>14.806964761773775</v>
      </c>
    </row>
    <row r="181" spans="1:44" x14ac:dyDescent="0.25">
      <c r="A181" t="s">
        <v>283</v>
      </c>
      <c r="B181" t="s">
        <v>21</v>
      </c>
      <c r="C181" t="s">
        <v>282</v>
      </c>
      <c r="D181" t="s">
        <v>47</v>
      </c>
      <c r="E181" t="s">
        <v>837</v>
      </c>
      <c r="F181">
        <v>701</v>
      </c>
      <c r="G181">
        <v>701</v>
      </c>
      <c r="H181">
        <v>8.8297083748297531</v>
      </c>
      <c r="I181">
        <v>79.391070490877468</v>
      </c>
      <c r="J181">
        <v>79.391070490877468</v>
      </c>
      <c r="K181" t="s">
        <v>281</v>
      </c>
      <c r="L181">
        <v>0.38088445078459299</v>
      </c>
      <c r="M181">
        <v>1.5691868758915799E-2</v>
      </c>
      <c r="N181">
        <v>0.17118402282453599</v>
      </c>
      <c r="O181">
        <v>0.235378031383737</v>
      </c>
      <c r="P181">
        <v>0</v>
      </c>
      <c r="Q181">
        <v>7.41797432239657E-2</v>
      </c>
      <c r="R181">
        <v>0.50356633380884397</v>
      </c>
      <c r="S181">
        <v>1</v>
      </c>
      <c r="T181">
        <v>16.264771700348899</v>
      </c>
      <c r="U181">
        <v>1.8420508367766453</v>
      </c>
      <c r="V181">
        <v>6.4026283234826717E-9</v>
      </c>
      <c r="W181">
        <v>0</v>
      </c>
      <c r="X181">
        <v>4</v>
      </c>
      <c r="Y181">
        <v>0</v>
      </c>
      <c r="Z181">
        <v>8</v>
      </c>
      <c r="AA181">
        <v>0</v>
      </c>
      <c r="AB181">
        <v>17</v>
      </c>
      <c r="AC181">
        <v>0</v>
      </c>
      <c r="AD181">
        <v>49</v>
      </c>
      <c r="AE181">
        <v>41.563364976507017</v>
      </c>
      <c r="AF181">
        <v>4.7072183148187392</v>
      </c>
      <c r="AJ181">
        <v>1.2805256646965343E-7</v>
      </c>
      <c r="AK181">
        <v>7.6176890156918597</v>
      </c>
      <c r="AL181">
        <v>0.653688292814401</v>
      </c>
      <c r="AM181">
        <v>1.0144927536231885</v>
      </c>
      <c r="AN181">
        <v>2.741935483870968</v>
      </c>
      <c r="AO181">
        <v>0.50789977747737347</v>
      </c>
      <c r="AP181">
        <v>0.56262157510283128</v>
      </c>
      <c r="AQ181">
        <v>1.6666666666666665</v>
      </c>
      <c r="AR181">
        <v>14.764993693299855</v>
      </c>
    </row>
    <row r="182" spans="1:44" x14ac:dyDescent="0.25">
      <c r="A182" t="s">
        <v>536</v>
      </c>
      <c r="B182" t="s">
        <v>21</v>
      </c>
      <c r="C182" t="s">
        <v>534</v>
      </c>
      <c r="D182" t="s">
        <v>535</v>
      </c>
      <c r="E182" t="s">
        <v>837</v>
      </c>
      <c r="F182">
        <v>975</v>
      </c>
      <c r="G182">
        <v>975</v>
      </c>
      <c r="H182">
        <v>8.7685261190438055</v>
      </c>
      <c r="I182">
        <v>111.19314543438028</v>
      </c>
      <c r="J182">
        <v>111.19314543438028</v>
      </c>
      <c r="K182" t="s">
        <v>533</v>
      </c>
      <c r="L182">
        <v>0.52307692307692299</v>
      </c>
      <c r="M182">
        <v>2.6666666666666599E-2</v>
      </c>
      <c r="N182">
        <v>0.29025641025641002</v>
      </c>
      <c r="O182">
        <v>0.31179487179487098</v>
      </c>
      <c r="P182">
        <v>0</v>
      </c>
      <c r="Q182">
        <v>0.112820512820512</v>
      </c>
      <c r="R182">
        <v>0.25846153846153802</v>
      </c>
      <c r="S182">
        <v>1</v>
      </c>
      <c r="T182">
        <v>6.844615743998065</v>
      </c>
      <c r="U182">
        <v>0.78058908088700085</v>
      </c>
      <c r="V182">
        <v>0</v>
      </c>
      <c r="W182">
        <v>0</v>
      </c>
      <c r="X182">
        <v>0</v>
      </c>
      <c r="Y182">
        <v>0</v>
      </c>
      <c r="Z182">
        <v>4</v>
      </c>
      <c r="AA182">
        <v>0</v>
      </c>
      <c r="AB182">
        <v>6</v>
      </c>
      <c r="AC182">
        <v>0</v>
      </c>
      <c r="AD182">
        <v>22</v>
      </c>
      <c r="AE182">
        <v>33.979329078704247</v>
      </c>
      <c r="AF182">
        <v>3.8751471589856701</v>
      </c>
      <c r="AJ182">
        <v>0</v>
      </c>
      <c r="AK182">
        <v>10.46153846153846</v>
      </c>
      <c r="AL182">
        <v>0.2770075252469576</v>
      </c>
      <c r="AM182">
        <v>0.17391304347826086</v>
      </c>
      <c r="AN182">
        <v>0.967741935483871</v>
      </c>
      <c r="AO182">
        <v>0.71135171089071414</v>
      </c>
      <c r="AP182">
        <v>0.46316980699199506</v>
      </c>
      <c r="AQ182">
        <v>1.6666666666666665</v>
      </c>
      <c r="AR182">
        <v>14.721389150296927</v>
      </c>
    </row>
    <row r="183" spans="1:44" x14ac:dyDescent="0.25">
      <c r="A183" t="s">
        <v>272</v>
      </c>
      <c r="B183" t="s">
        <v>21</v>
      </c>
      <c r="C183" t="s">
        <v>271</v>
      </c>
      <c r="D183" t="s">
        <v>30</v>
      </c>
      <c r="E183" t="s">
        <v>837</v>
      </c>
      <c r="F183">
        <v>954</v>
      </c>
      <c r="G183">
        <v>954</v>
      </c>
      <c r="H183">
        <v>3.2199506564263989</v>
      </c>
      <c r="I183">
        <v>296.27783211397991</v>
      </c>
      <c r="J183">
        <v>296.27783211397991</v>
      </c>
      <c r="K183" t="s">
        <v>270</v>
      </c>
      <c r="L183">
        <v>0.37735849056603699</v>
      </c>
      <c r="M183">
        <v>2.9350104821802898E-2</v>
      </c>
      <c r="N183">
        <v>0.20545073375261999</v>
      </c>
      <c r="O183">
        <v>0.24633123689727399</v>
      </c>
      <c r="P183">
        <v>3.1446540880503099E-3</v>
      </c>
      <c r="Q183">
        <v>0.10062893081761</v>
      </c>
      <c r="R183">
        <v>0.41509433962264097</v>
      </c>
      <c r="S183">
        <v>1</v>
      </c>
      <c r="T183">
        <v>12.05405039730195</v>
      </c>
      <c r="U183">
        <v>3.7435512787267085</v>
      </c>
      <c r="V183">
        <v>0</v>
      </c>
      <c r="W183">
        <v>0</v>
      </c>
      <c r="X183">
        <v>1</v>
      </c>
      <c r="Y183">
        <v>0</v>
      </c>
      <c r="Z183">
        <v>4</v>
      </c>
      <c r="AA183">
        <v>0</v>
      </c>
      <c r="AB183">
        <v>7</v>
      </c>
      <c r="AC183">
        <v>0</v>
      </c>
      <c r="AD183">
        <v>13</v>
      </c>
      <c r="AE183">
        <v>21.201711834283572</v>
      </c>
      <c r="AF183">
        <v>6.584483458455817</v>
      </c>
      <c r="AH183" t="s">
        <v>34</v>
      </c>
      <c r="AI183" t="s">
        <v>273</v>
      </c>
      <c r="AJ183">
        <v>0</v>
      </c>
      <c r="AK183">
        <v>7.5471698113207397</v>
      </c>
      <c r="AL183">
        <v>1.3284734577337565</v>
      </c>
      <c r="AM183">
        <v>0.34057971014492755</v>
      </c>
      <c r="AN183">
        <v>1.1290322580645162</v>
      </c>
      <c r="AO183">
        <v>1.8954202792801498</v>
      </c>
      <c r="AP183">
        <v>0.78699822418956622</v>
      </c>
      <c r="AQ183">
        <v>1.6666666666666665</v>
      </c>
      <c r="AR183">
        <v>14.694340407400324</v>
      </c>
    </row>
    <row r="184" spans="1:44" x14ac:dyDescent="0.25">
      <c r="A184" t="s">
        <v>590</v>
      </c>
      <c r="B184" t="s">
        <v>541</v>
      </c>
      <c r="C184" t="s">
        <v>589</v>
      </c>
      <c r="D184" t="s">
        <v>38</v>
      </c>
      <c r="E184" t="s">
        <v>837</v>
      </c>
      <c r="F184">
        <v>1407</v>
      </c>
      <c r="G184">
        <v>1407</v>
      </c>
      <c r="H184">
        <v>15.739302204853781</v>
      </c>
      <c r="I184">
        <v>89.394052016238746</v>
      </c>
      <c r="J184">
        <v>89.394052016238746</v>
      </c>
      <c r="K184" t="s">
        <v>588</v>
      </c>
      <c r="L184">
        <v>0.16560056858564301</v>
      </c>
      <c r="M184">
        <v>5.1172707889125799E-2</v>
      </c>
      <c r="N184">
        <v>3.4825870646766101E-2</v>
      </c>
      <c r="O184">
        <v>0.16204690831556501</v>
      </c>
      <c r="P184">
        <v>1.42146410803127E-3</v>
      </c>
      <c r="Q184">
        <v>7.5337597725657401E-2</v>
      </c>
      <c r="R184">
        <v>0.67519545131485403</v>
      </c>
      <c r="S184">
        <v>2</v>
      </c>
      <c r="T184">
        <v>7.4916346366390449E-3</v>
      </c>
      <c r="U184">
        <v>4.7598264136060174E-4</v>
      </c>
      <c r="V184">
        <v>0</v>
      </c>
      <c r="W184">
        <v>2</v>
      </c>
      <c r="X184">
        <v>4</v>
      </c>
      <c r="Y184">
        <v>0</v>
      </c>
      <c r="Z184">
        <v>6</v>
      </c>
      <c r="AA184">
        <v>0</v>
      </c>
      <c r="AB184">
        <v>7</v>
      </c>
      <c r="AC184">
        <v>0</v>
      </c>
      <c r="AD184">
        <v>10</v>
      </c>
      <c r="AE184">
        <v>20.720740905028229</v>
      </c>
      <c r="AF184">
        <v>1.3164967947968014</v>
      </c>
      <c r="AJ184">
        <v>0</v>
      </c>
      <c r="AK184">
        <v>3.3120113717128601</v>
      </c>
      <c r="AL184">
        <v>1.6891188561590618E-4</v>
      </c>
      <c r="AM184">
        <v>5.9275362318840576</v>
      </c>
      <c r="AN184">
        <v>1.1290322580645162</v>
      </c>
      <c r="AO184">
        <v>0.57189327270836499</v>
      </c>
      <c r="AP184">
        <v>0.1573518479002024</v>
      </c>
      <c r="AQ184">
        <v>3.333333333333333</v>
      </c>
      <c r="AR184">
        <v>14.43132722748895</v>
      </c>
    </row>
    <row r="185" spans="1:44" x14ac:dyDescent="0.25">
      <c r="A185" t="s">
        <v>508</v>
      </c>
      <c r="B185" t="s">
        <v>21</v>
      </c>
      <c r="C185" t="s">
        <v>507</v>
      </c>
      <c r="D185" t="s">
        <v>24</v>
      </c>
      <c r="E185" t="s">
        <v>835</v>
      </c>
      <c r="F185">
        <v>737</v>
      </c>
      <c r="G185">
        <v>737</v>
      </c>
      <c r="H185">
        <v>14.112717174272721</v>
      </c>
      <c r="I185">
        <v>52.222402737832823</v>
      </c>
      <c r="J185">
        <v>52.222402737832823</v>
      </c>
      <c r="K185" t="s">
        <v>506</v>
      </c>
      <c r="L185">
        <v>0.34735413839891399</v>
      </c>
      <c r="M185">
        <v>0.14789687924016201</v>
      </c>
      <c r="N185">
        <v>0.14789687924016201</v>
      </c>
      <c r="O185">
        <v>0.2157394843962</v>
      </c>
      <c r="P185">
        <v>1.35685210312075E-3</v>
      </c>
      <c r="Q185">
        <v>9.4979647218453103E-2</v>
      </c>
      <c r="R185">
        <v>0.39213025780189897</v>
      </c>
      <c r="S185">
        <v>3</v>
      </c>
      <c r="T185">
        <v>0</v>
      </c>
      <c r="U185">
        <v>0</v>
      </c>
      <c r="V185">
        <v>5.8076858373873379E-2</v>
      </c>
      <c r="W185">
        <v>0</v>
      </c>
      <c r="X185">
        <v>0</v>
      </c>
      <c r="Y185">
        <v>0</v>
      </c>
      <c r="Z185">
        <v>1</v>
      </c>
      <c r="AA185">
        <v>0</v>
      </c>
      <c r="AB185">
        <v>2</v>
      </c>
      <c r="AC185">
        <v>0</v>
      </c>
      <c r="AD185">
        <v>4</v>
      </c>
      <c r="AE185">
        <v>40.503609256087593</v>
      </c>
      <c r="AF185">
        <v>2.8700078628320482</v>
      </c>
      <c r="AG185" t="s">
        <v>276</v>
      </c>
      <c r="AJ185">
        <v>1.1615371674774675</v>
      </c>
      <c r="AK185">
        <v>6.9470827679782801</v>
      </c>
      <c r="AL185">
        <v>0</v>
      </c>
      <c r="AM185">
        <v>4.3478260869565216E-2</v>
      </c>
      <c r="AN185">
        <v>0.32258064516129037</v>
      </c>
      <c r="AO185">
        <v>0.33408979833477392</v>
      </c>
      <c r="AP185">
        <v>0.34303238905677486</v>
      </c>
      <c r="AQ185">
        <v>5</v>
      </c>
      <c r="AR185">
        <v>14.151801028878152</v>
      </c>
    </row>
    <row r="186" spans="1:44" x14ac:dyDescent="0.25">
      <c r="A186" t="s">
        <v>371</v>
      </c>
      <c r="B186" t="s">
        <v>21</v>
      </c>
      <c r="C186" t="s">
        <v>370</v>
      </c>
      <c r="D186" t="s">
        <v>24</v>
      </c>
      <c r="E186" t="s">
        <v>835</v>
      </c>
      <c r="F186">
        <v>492</v>
      </c>
      <c r="G186">
        <v>492</v>
      </c>
      <c r="H186">
        <v>6.2519268443108924</v>
      </c>
      <c r="I186">
        <v>78.695738490239776</v>
      </c>
      <c r="J186">
        <v>78.695738490239776</v>
      </c>
      <c r="K186" t="s">
        <v>369</v>
      </c>
      <c r="L186">
        <v>0.53252032520325199</v>
      </c>
      <c r="M186">
        <v>9.5528455284552796E-2</v>
      </c>
      <c r="N186">
        <v>0.31300813008130002</v>
      </c>
      <c r="O186">
        <v>0.168699186991869</v>
      </c>
      <c r="P186">
        <v>0</v>
      </c>
      <c r="Q186">
        <v>0.109756097560975</v>
      </c>
      <c r="R186">
        <v>0.31300813008130002</v>
      </c>
      <c r="S186">
        <v>1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5</v>
      </c>
      <c r="AA186">
        <v>0</v>
      </c>
      <c r="AB186">
        <v>3</v>
      </c>
      <c r="AC186">
        <v>0</v>
      </c>
      <c r="AD186">
        <v>6</v>
      </c>
      <c r="AE186">
        <v>18.620019487889351</v>
      </c>
      <c r="AF186">
        <v>2.9782849274433105</v>
      </c>
      <c r="AH186" t="s">
        <v>372</v>
      </c>
      <c r="AI186" t="s">
        <v>373</v>
      </c>
      <c r="AJ186">
        <v>0</v>
      </c>
      <c r="AK186">
        <v>10.650406504065039</v>
      </c>
      <c r="AL186">
        <v>0</v>
      </c>
      <c r="AM186">
        <v>0.38405797101449268</v>
      </c>
      <c r="AN186">
        <v>0.4838709677419355</v>
      </c>
      <c r="AO186">
        <v>0.50345143125640446</v>
      </c>
      <c r="AP186">
        <v>0.35597400522259426</v>
      </c>
      <c r="AQ186">
        <v>1.6666666666666665</v>
      </c>
      <c r="AR186">
        <v>14.044427545967132</v>
      </c>
    </row>
    <row r="187" spans="1:44" x14ac:dyDescent="0.25">
      <c r="A187" t="s">
        <v>150</v>
      </c>
      <c r="B187" t="s">
        <v>147</v>
      </c>
      <c r="C187" t="s">
        <v>148</v>
      </c>
      <c r="D187" t="s">
        <v>149</v>
      </c>
      <c r="E187" t="s">
        <v>837</v>
      </c>
      <c r="F187">
        <v>713</v>
      </c>
      <c r="G187">
        <v>713</v>
      </c>
      <c r="H187">
        <v>14.623274287390339</v>
      </c>
      <c r="I187">
        <v>48.75789005850902</v>
      </c>
      <c r="J187">
        <v>48.75789005850902</v>
      </c>
      <c r="K187" t="s">
        <v>146</v>
      </c>
      <c r="L187">
        <v>0.417952314165497</v>
      </c>
      <c r="M187">
        <v>1.9635343618513299E-2</v>
      </c>
      <c r="N187">
        <v>2.6647966339410901E-2</v>
      </c>
      <c r="O187">
        <v>0.27208976157082698</v>
      </c>
      <c r="P187">
        <v>0</v>
      </c>
      <c r="Q187">
        <v>5.4698457223001401E-2</v>
      </c>
      <c r="R187">
        <v>0.62692847124824602</v>
      </c>
      <c r="S187">
        <v>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6</v>
      </c>
      <c r="AA187">
        <v>0</v>
      </c>
      <c r="AB187">
        <v>6</v>
      </c>
      <c r="AC187">
        <v>0</v>
      </c>
      <c r="AD187">
        <v>15</v>
      </c>
      <c r="AE187">
        <v>42.894791380430718</v>
      </c>
      <c r="AF187">
        <v>2.9333233130571128</v>
      </c>
      <c r="AJ187">
        <v>0</v>
      </c>
      <c r="AK187">
        <v>8.3590462833099402</v>
      </c>
      <c r="AL187">
        <v>0</v>
      </c>
      <c r="AM187">
        <v>0.2608695652173913</v>
      </c>
      <c r="AN187">
        <v>0.967741935483871</v>
      </c>
      <c r="AO187">
        <v>0.31192577903113838</v>
      </c>
      <c r="AP187">
        <v>0.35060005130473715</v>
      </c>
      <c r="AQ187">
        <v>3.333333333333333</v>
      </c>
      <c r="AR187">
        <v>13.583516947680412</v>
      </c>
    </row>
    <row r="188" spans="1:44" x14ac:dyDescent="0.25">
      <c r="A188" t="s">
        <v>274</v>
      </c>
      <c r="B188" t="s">
        <v>147</v>
      </c>
      <c r="C188" t="s">
        <v>275</v>
      </c>
      <c r="D188" t="s">
        <v>24</v>
      </c>
      <c r="E188" t="s">
        <v>837</v>
      </c>
      <c r="F188">
        <v>1526</v>
      </c>
      <c r="G188">
        <v>1526</v>
      </c>
      <c r="H188">
        <v>5.6477604974457396</v>
      </c>
      <c r="I188">
        <v>270.19559357910981</v>
      </c>
      <c r="J188">
        <v>270.19559357910981</v>
      </c>
      <c r="K188" t="s">
        <v>274</v>
      </c>
      <c r="L188">
        <v>0.44167758846657901</v>
      </c>
      <c r="M188">
        <v>0.12581913499344599</v>
      </c>
      <c r="N188">
        <v>0.237876802096985</v>
      </c>
      <c r="O188">
        <v>0.25688073394495398</v>
      </c>
      <c r="P188">
        <v>1.3106159895150699E-3</v>
      </c>
      <c r="Q188">
        <v>7.7326343381389204E-2</v>
      </c>
      <c r="R188">
        <v>0.30078636959370902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4</v>
      </c>
      <c r="AA188">
        <v>0</v>
      </c>
      <c r="AB188">
        <v>1</v>
      </c>
      <c r="AC188">
        <v>0</v>
      </c>
      <c r="AD188">
        <v>10</v>
      </c>
      <c r="AE188">
        <v>36.039830868474972</v>
      </c>
      <c r="AF188">
        <v>6.3812604809949667</v>
      </c>
      <c r="AG188" t="s">
        <v>276</v>
      </c>
      <c r="AJ188">
        <v>0</v>
      </c>
      <c r="AK188">
        <v>8.8335517693315797</v>
      </c>
      <c r="AL188">
        <v>0</v>
      </c>
      <c r="AM188">
        <v>0.17391304347826086</v>
      </c>
      <c r="AN188">
        <v>0.16129032258064518</v>
      </c>
      <c r="AO188">
        <v>1.7285606681669012</v>
      </c>
      <c r="AP188">
        <v>0.76270837315033013</v>
      </c>
      <c r="AQ188">
        <v>1.6666666666666665</v>
      </c>
      <c r="AR188">
        <v>13.326690843374385</v>
      </c>
    </row>
    <row r="189" spans="1:44" x14ac:dyDescent="0.25">
      <c r="A189" t="s">
        <v>539</v>
      </c>
      <c r="B189" t="s">
        <v>21</v>
      </c>
      <c r="C189" t="s">
        <v>538</v>
      </c>
      <c r="D189" t="s">
        <v>30</v>
      </c>
      <c r="E189" t="s">
        <v>837</v>
      </c>
      <c r="F189">
        <v>916</v>
      </c>
      <c r="G189">
        <v>916</v>
      </c>
      <c r="H189">
        <v>11.490851485121169</v>
      </c>
      <c r="I189">
        <v>79.715589500575717</v>
      </c>
      <c r="J189">
        <v>79.715589500575717</v>
      </c>
      <c r="K189" t="s">
        <v>537</v>
      </c>
      <c r="L189">
        <v>0.391921397379912</v>
      </c>
      <c r="M189">
        <v>2.1834061135371102E-2</v>
      </c>
      <c r="N189">
        <v>0.148471615720524</v>
      </c>
      <c r="O189">
        <v>0.30349344978165899</v>
      </c>
      <c r="P189">
        <v>0</v>
      </c>
      <c r="Q189">
        <v>0.101528384279475</v>
      </c>
      <c r="R189">
        <v>0.42467248908296901</v>
      </c>
      <c r="S189">
        <v>1</v>
      </c>
      <c r="T189">
        <v>0</v>
      </c>
      <c r="U189">
        <v>0</v>
      </c>
      <c r="V189">
        <v>3.2841999132181769E-2</v>
      </c>
      <c r="W189">
        <v>0</v>
      </c>
      <c r="X189">
        <v>1</v>
      </c>
      <c r="Y189">
        <v>0</v>
      </c>
      <c r="Z189">
        <v>6</v>
      </c>
      <c r="AA189">
        <v>0</v>
      </c>
      <c r="AB189">
        <v>12</v>
      </c>
      <c r="AC189">
        <v>0</v>
      </c>
      <c r="AD189">
        <v>11</v>
      </c>
      <c r="AE189">
        <v>17.718081928521151</v>
      </c>
      <c r="AF189">
        <v>1.5419294167593462</v>
      </c>
      <c r="AJ189">
        <v>0.65683998264363541</v>
      </c>
      <c r="AK189">
        <v>7.8384279475982401</v>
      </c>
      <c r="AL189">
        <v>0</v>
      </c>
      <c r="AM189">
        <v>0.42753623188405798</v>
      </c>
      <c r="AN189">
        <v>1.935483870967742</v>
      </c>
      <c r="AO189">
        <v>0.50997586905535341</v>
      </c>
      <c r="AP189">
        <v>0.1842962656784996</v>
      </c>
      <c r="AQ189">
        <v>1.6666666666666665</v>
      </c>
      <c r="AR189">
        <v>13.219226834494194</v>
      </c>
    </row>
    <row r="190" spans="1:44" x14ac:dyDescent="0.25">
      <c r="A190" t="s">
        <v>471</v>
      </c>
      <c r="B190" t="s">
        <v>21</v>
      </c>
      <c r="C190" t="s">
        <v>470</v>
      </c>
      <c r="D190" t="s">
        <v>24</v>
      </c>
      <c r="E190" t="s">
        <v>835</v>
      </c>
      <c r="F190">
        <v>743</v>
      </c>
      <c r="G190">
        <v>743</v>
      </c>
      <c r="H190">
        <v>6.788449289997482</v>
      </c>
      <c r="I190">
        <v>109.4506224116282</v>
      </c>
      <c r="J190">
        <v>109.4506224116282</v>
      </c>
      <c r="K190" t="s">
        <v>469</v>
      </c>
      <c r="L190">
        <v>0.44279946164199102</v>
      </c>
      <c r="M190">
        <v>0.24629878869448099</v>
      </c>
      <c r="N190">
        <v>0.22072678331090101</v>
      </c>
      <c r="O190">
        <v>0.22476446837146699</v>
      </c>
      <c r="P190">
        <v>4.0376850605652699E-3</v>
      </c>
      <c r="Q190">
        <v>5.7873485868102197E-2</v>
      </c>
      <c r="R190">
        <v>0.24629878869448099</v>
      </c>
      <c r="S190">
        <v>1</v>
      </c>
      <c r="T190">
        <v>2.201879546072278</v>
      </c>
      <c r="U190">
        <v>0.32435677899467591</v>
      </c>
      <c r="V190">
        <v>0</v>
      </c>
      <c r="W190">
        <v>0</v>
      </c>
      <c r="X190">
        <v>1</v>
      </c>
      <c r="Y190">
        <v>0</v>
      </c>
      <c r="Z190">
        <v>6</v>
      </c>
      <c r="AA190">
        <v>0</v>
      </c>
      <c r="AB190">
        <v>3</v>
      </c>
      <c r="AC190">
        <v>0</v>
      </c>
      <c r="AD190">
        <v>9</v>
      </c>
      <c r="AE190">
        <v>53.748321376629633</v>
      </c>
      <c r="AF190">
        <v>7.9176140353328863</v>
      </c>
      <c r="AG190" t="s">
        <v>472</v>
      </c>
      <c r="AJ190">
        <v>0</v>
      </c>
      <c r="AK190">
        <v>8.8559892328398213</v>
      </c>
      <c r="AL190">
        <v>0.11510443951418306</v>
      </c>
      <c r="AM190">
        <v>0.42753623188405798</v>
      </c>
      <c r="AN190">
        <v>0.4838709677419355</v>
      </c>
      <c r="AO190">
        <v>0.70020402072817023</v>
      </c>
      <c r="AP190">
        <v>0.94633819417122289</v>
      </c>
      <c r="AQ190">
        <v>1.6666666666666665</v>
      </c>
      <c r="AR190">
        <v>13.195709753546058</v>
      </c>
    </row>
    <row r="191" spans="1:44" x14ac:dyDescent="0.25">
      <c r="A191" t="s">
        <v>185</v>
      </c>
      <c r="B191" t="s">
        <v>21</v>
      </c>
      <c r="C191" t="s">
        <v>184</v>
      </c>
      <c r="D191" t="s">
        <v>24</v>
      </c>
      <c r="E191" t="s">
        <v>837</v>
      </c>
      <c r="F191">
        <v>689</v>
      </c>
      <c r="G191">
        <v>689</v>
      </c>
      <c r="H191">
        <v>4.9271656932770789</v>
      </c>
      <c r="I191">
        <v>139.83698598569822</v>
      </c>
      <c r="J191">
        <v>139.83698598569822</v>
      </c>
      <c r="K191" t="s">
        <v>183</v>
      </c>
      <c r="L191">
        <v>0.37590711175616798</v>
      </c>
      <c r="M191">
        <v>6.5312046444121905E-2</v>
      </c>
      <c r="N191">
        <v>5.3701015965166903E-2</v>
      </c>
      <c r="O191">
        <v>0.35123367198838801</v>
      </c>
      <c r="P191">
        <v>4.3541364296081197E-3</v>
      </c>
      <c r="Q191">
        <v>6.3860667634252494E-2</v>
      </c>
      <c r="R191">
        <v>0.46153846153846101</v>
      </c>
      <c r="S191">
        <v>1</v>
      </c>
      <c r="T191">
        <v>0</v>
      </c>
      <c r="U191">
        <v>0</v>
      </c>
      <c r="V191">
        <v>0</v>
      </c>
      <c r="W191">
        <v>0</v>
      </c>
      <c r="X191">
        <v>1</v>
      </c>
      <c r="Y191">
        <v>0</v>
      </c>
      <c r="Z191">
        <v>0</v>
      </c>
      <c r="AA191">
        <v>0</v>
      </c>
      <c r="AB191">
        <v>12</v>
      </c>
      <c r="AC191">
        <v>0</v>
      </c>
      <c r="AD191">
        <v>8</v>
      </c>
      <c r="AE191">
        <v>36.594556252643827</v>
      </c>
      <c r="AF191">
        <v>7.4271007980461548</v>
      </c>
      <c r="AJ191">
        <v>0</v>
      </c>
      <c r="AK191">
        <v>7.51814223512336</v>
      </c>
      <c r="AL191">
        <v>0</v>
      </c>
      <c r="AM191">
        <v>0.16666666666666666</v>
      </c>
      <c r="AN191">
        <v>1.935483870967742</v>
      </c>
      <c r="AO191">
        <v>0.89459902261179036</v>
      </c>
      <c r="AP191">
        <v>0.8877105054357628</v>
      </c>
      <c r="AQ191">
        <v>1.6666666666666665</v>
      </c>
      <c r="AR191">
        <v>13.069268967471988</v>
      </c>
    </row>
    <row r="192" spans="1:44" x14ac:dyDescent="0.25">
      <c r="A192" t="s">
        <v>64</v>
      </c>
      <c r="B192" t="s">
        <v>21</v>
      </c>
      <c r="C192" t="s">
        <v>62</v>
      </c>
      <c r="D192" t="s">
        <v>63</v>
      </c>
      <c r="E192" t="s">
        <v>837</v>
      </c>
      <c r="F192">
        <v>635</v>
      </c>
      <c r="G192">
        <v>635</v>
      </c>
      <c r="H192">
        <v>2.1083485404284592</v>
      </c>
      <c r="I192">
        <v>301.18359835843609</v>
      </c>
      <c r="J192">
        <v>301.18359835843609</v>
      </c>
      <c r="K192" t="s">
        <v>61</v>
      </c>
      <c r="L192">
        <v>0.35590551181102298</v>
      </c>
      <c r="M192">
        <v>3.6220472440944798E-2</v>
      </c>
      <c r="N192">
        <v>9.1338582677165298E-2</v>
      </c>
      <c r="O192">
        <v>0.23464566929133801</v>
      </c>
      <c r="P192">
        <v>0</v>
      </c>
      <c r="Q192">
        <v>0.100787401574803</v>
      </c>
      <c r="R192">
        <v>0.53700787401574801</v>
      </c>
      <c r="S192">
        <v>1</v>
      </c>
      <c r="T192">
        <v>1.4320409018159781</v>
      </c>
      <c r="U192">
        <v>0.679223987095112</v>
      </c>
      <c r="V192">
        <v>0</v>
      </c>
      <c r="W192">
        <v>0</v>
      </c>
      <c r="X192">
        <v>2</v>
      </c>
      <c r="Y192">
        <v>0</v>
      </c>
      <c r="Z192">
        <v>2</v>
      </c>
      <c r="AA192">
        <v>0</v>
      </c>
      <c r="AB192">
        <v>5</v>
      </c>
      <c r="AC192">
        <v>0</v>
      </c>
      <c r="AD192">
        <v>6</v>
      </c>
      <c r="AE192">
        <v>6.0108484896017016</v>
      </c>
      <c r="AF192">
        <v>2.850974767378915</v>
      </c>
      <c r="AJ192">
        <v>0</v>
      </c>
      <c r="AK192">
        <v>7.1181102362204598</v>
      </c>
      <c r="AL192">
        <v>0.2410361102409852</v>
      </c>
      <c r="AM192">
        <v>0.42028985507246375</v>
      </c>
      <c r="AN192">
        <v>0.80645161290322587</v>
      </c>
      <c r="AO192">
        <v>1.9268046348318437</v>
      </c>
      <c r="AP192">
        <v>0.34075749347582984</v>
      </c>
      <c r="AQ192">
        <v>1.6666666666666665</v>
      </c>
      <c r="AR192">
        <v>12.520116609411474</v>
      </c>
    </row>
    <row r="193" spans="1:44" x14ac:dyDescent="0.25">
      <c r="A193" t="s">
        <v>84</v>
      </c>
      <c r="B193" t="s">
        <v>21</v>
      </c>
      <c r="C193" t="s">
        <v>83</v>
      </c>
      <c r="D193" t="s">
        <v>63</v>
      </c>
      <c r="E193" t="s">
        <v>837</v>
      </c>
      <c r="F193">
        <v>733</v>
      </c>
      <c r="G193">
        <v>733</v>
      </c>
      <c r="H193">
        <v>3.282095581076717</v>
      </c>
      <c r="I193">
        <v>223.33292309529074</v>
      </c>
      <c r="J193">
        <v>223.33292309529074</v>
      </c>
      <c r="K193" t="s">
        <v>82</v>
      </c>
      <c r="L193">
        <v>0.42019099590723002</v>
      </c>
      <c r="M193">
        <v>3.4106412005456999E-2</v>
      </c>
      <c r="N193">
        <v>7.7762619372441999E-2</v>
      </c>
      <c r="O193">
        <v>0.320600272851296</v>
      </c>
      <c r="P193">
        <v>1.36425648021828E-3</v>
      </c>
      <c r="Q193">
        <v>7.9126875852660303E-2</v>
      </c>
      <c r="R193">
        <v>0.48703956343792598</v>
      </c>
      <c r="S193">
        <v>1</v>
      </c>
      <c r="T193">
        <v>2.6386497636790489</v>
      </c>
      <c r="U193">
        <v>0.80395274863184185</v>
      </c>
      <c r="V193">
        <v>0</v>
      </c>
      <c r="W193">
        <v>0</v>
      </c>
      <c r="X193">
        <v>0</v>
      </c>
      <c r="Y193">
        <v>0</v>
      </c>
      <c r="Z193">
        <v>3</v>
      </c>
      <c r="AA193">
        <v>0</v>
      </c>
      <c r="AB193">
        <v>2</v>
      </c>
      <c r="AC193">
        <v>0</v>
      </c>
      <c r="AD193">
        <v>7</v>
      </c>
      <c r="AE193">
        <v>7.1815024324980827</v>
      </c>
      <c r="AF193">
        <v>2.1880844890392055</v>
      </c>
      <c r="AJ193">
        <v>0</v>
      </c>
      <c r="AK193">
        <v>8.4038199181446007</v>
      </c>
      <c r="AL193">
        <v>0.28529858637137967</v>
      </c>
      <c r="AM193">
        <v>0.13043478260869565</v>
      </c>
      <c r="AN193">
        <v>0.32258064516129037</v>
      </c>
      <c r="AO193">
        <v>1.4287594466496512</v>
      </c>
      <c r="AP193">
        <v>0.26152675727952002</v>
      </c>
      <c r="AQ193">
        <v>1.6666666666666665</v>
      </c>
      <c r="AR193">
        <v>12.499086802881804</v>
      </c>
    </row>
    <row r="194" spans="1:44" x14ac:dyDescent="0.25">
      <c r="A194" t="s">
        <v>153</v>
      </c>
      <c r="B194" t="s">
        <v>21</v>
      </c>
      <c r="C194" t="s">
        <v>152</v>
      </c>
      <c r="D194" t="s">
        <v>24</v>
      </c>
      <c r="E194" t="s">
        <v>835</v>
      </c>
      <c r="F194">
        <v>837</v>
      </c>
      <c r="G194">
        <v>837</v>
      </c>
      <c r="H194">
        <v>2.7408838156849762</v>
      </c>
      <c r="I194">
        <v>305.37595034498929</v>
      </c>
      <c r="J194">
        <v>305.37595034498929</v>
      </c>
      <c r="K194" t="s">
        <v>151</v>
      </c>
      <c r="L194">
        <v>6.5710872162485001E-2</v>
      </c>
      <c r="M194">
        <v>3.1063321385901999E-2</v>
      </c>
      <c r="N194">
        <v>1.0752688172042999E-2</v>
      </c>
      <c r="O194">
        <v>0.101553166069295</v>
      </c>
      <c r="P194">
        <v>0</v>
      </c>
      <c r="Q194">
        <v>7.0489844683393005E-2</v>
      </c>
      <c r="R194">
        <v>0.78614097968936603</v>
      </c>
      <c r="S194">
        <v>4</v>
      </c>
      <c r="T194">
        <v>1.8105150399280889</v>
      </c>
      <c r="U194">
        <v>0.6605588422125882</v>
      </c>
      <c r="V194">
        <v>0</v>
      </c>
      <c r="W194">
        <v>0</v>
      </c>
      <c r="X194">
        <v>3</v>
      </c>
      <c r="Y194">
        <v>0</v>
      </c>
      <c r="Z194">
        <v>5</v>
      </c>
      <c r="AA194">
        <v>0</v>
      </c>
      <c r="AB194">
        <v>3</v>
      </c>
      <c r="AC194">
        <v>0</v>
      </c>
      <c r="AD194">
        <v>5</v>
      </c>
      <c r="AE194">
        <v>23.839784484575141</v>
      </c>
      <c r="AF194">
        <v>8.6978456905577826</v>
      </c>
      <c r="AH194" t="s">
        <v>154</v>
      </c>
      <c r="AI194" t="s">
        <v>155</v>
      </c>
      <c r="AJ194">
        <v>0</v>
      </c>
      <c r="AK194">
        <v>1.3142174432497</v>
      </c>
      <c r="AL194">
        <v>0.23441241319104872</v>
      </c>
      <c r="AM194">
        <v>0.71739130434782616</v>
      </c>
      <c r="AN194">
        <v>0.4838709677419355</v>
      </c>
      <c r="AO194">
        <v>1.953624963968505</v>
      </c>
      <c r="AP194">
        <v>1.0395939417166018</v>
      </c>
      <c r="AQ194">
        <v>6.6666666666666661</v>
      </c>
      <c r="AR194">
        <v>12.409777700882284</v>
      </c>
    </row>
    <row r="195" spans="1:44" x14ac:dyDescent="0.25">
      <c r="A195" t="s">
        <v>632</v>
      </c>
      <c r="B195" t="s">
        <v>541</v>
      </c>
      <c r="C195" t="s">
        <v>631</v>
      </c>
      <c r="D195" t="s">
        <v>149</v>
      </c>
      <c r="E195" t="s">
        <v>837</v>
      </c>
      <c r="F195">
        <v>1144</v>
      </c>
      <c r="G195">
        <v>1144</v>
      </c>
      <c r="H195">
        <v>31.31492420658428</v>
      </c>
      <c r="I195">
        <v>36.532101832756865</v>
      </c>
      <c r="J195">
        <v>36.532101832756865</v>
      </c>
      <c r="K195" t="s">
        <v>630</v>
      </c>
      <c r="L195">
        <v>0.179195804195804</v>
      </c>
      <c r="M195">
        <v>0.10052447552447499</v>
      </c>
      <c r="N195">
        <v>3.9335664335664301E-2</v>
      </c>
      <c r="O195">
        <v>0.21853146853146799</v>
      </c>
      <c r="P195">
        <v>0</v>
      </c>
      <c r="Q195">
        <v>6.0314685314685298E-2</v>
      </c>
      <c r="R195">
        <v>0.58129370629370603</v>
      </c>
      <c r="S195">
        <v>3</v>
      </c>
      <c r="T195">
        <v>0</v>
      </c>
      <c r="U195">
        <v>0</v>
      </c>
      <c r="V195">
        <v>0</v>
      </c>
      <c r="W195">
        <v>0</v>
      </c>
      <c r="X195">
        <v>2</v>
      </c>
      <c r="Y195">
        <v>0</v>
      </c>
      <c r="Z195">
        <v>16</v>
      </c>
      <c r="AA195">
        <v>0</v>
      </c>
      <c r="AB195">
        <v>11</v>
      </c>
      <c r="AC195">
        <v>0</v>
      </c>
      <c r="AD195">
        <v>35</v>
      </c>
      <c r="AE195">
        <v>181.71159059256371</v>
      </c>
      <c r="AF195">
        <v>5.8027153249298626</v>
      </c>
      <c r="AJ195">
        <v>0</v>
      </c>
      <c r="AK195">
        <v>3.5839160839160797</v>
      </c>
      <c r="AL195">
        <v>0</v>
      </c>
      <c r="AM195">
        <v>1.0289855072463769</v>
      </c>
      <c r="AN195">
        <v>1.774193548387097</v>
      </c>
      <c r="AO195">
        <v>0.23371200661376657</v>
      </c>
      <c r="AP195">
        <v>0.69355883191304502</v>
      </c>
      <c r="AQ195">
        <v>5</v>
      </c>
      <c r="AR195">
        <v>12.314365978076365</v>
      </c>
    </row>
    <row r="196" spans="1:44" x14ac:dyDescent="0.25">
      <c r="A196" t="s">
        <v>143</v>
      </c>
      <c r="B196" t="s">
        <v>21</v>
      </c>
      <c r="C196" t="s">
        <v>142</v>
      </c>
      <c r="D196" t="s">
        <v>24</v>
      </c>
      <c r="E196" t="s">
        <v>837</v>
      </c>
      <c r="F196">
        <v>767</v>
      </c>
      <c r="G196">
        <v>767</v>
      </c>
      <c r="H196">
        <v>7.2556171494520543</v>
      </c>
      <c r="I196">
        <v>105.71120060516479</v>
      </c>
      <c r="J196">
        <v>105.71120060516479</v>
      </c>
      <c r="K196" t="s">
        <v>141</v>
      </c>
      <c r="L196">
        <v>0.35593220338983</v>
      </c>
      <c r="M196">
        <v>7.8226857887874798E-2</v>
      </c>
      <c r="N196">
        <v>7.8226857887874798E-2</v>
      </c>
      <c r="O196">
        <v>0.33376792698826502</v>
      </c>
      <c r="P196">
        <v>1.30378096479791E-3</v>
      </c>
      <c r="Q196">
        <v>8.4745762711864403E-2</v>
      </c>
      <c r="R196">
        <v>0.42372881355932202</v>
      </c>
      <c r="S196">
        <v>1</v>
      </c>
      <c r="T196">
        <v>19.577803277610091</v>
      </c>
      <c r="U196">
        <v>2.6982960752123768</v>
      </c>
      <c r="V196">
        <v>1.018965319357327E-4</v>
      </c>
      <c r="W196">
        <v>0</v>
      </c>
      <c r="X196">
        <v>2</v>
      </c>
      <c r="Y196">
        <v>0</v>
      </c>
      <c r="Z196">
        <v>7</v>
      </c>
      <c r="AA196">
        <v>0</v>
      </c>
      <c r="AB196">
        <v>2</v>
      </c>
      <c r="AC196">
        <v>0</v>
      </c>
      <c r="AD196">
        <v>21</v>
      </c>
      <c r="AE196">
        <v>48.364152875137961</v>
      </c>
      <c r="AF196">
        <v>6.6657531508247274</v>
      </c>
      <c r="AH196" t="s">
        <v>144</v>
      </c>
      <c r="AI196" t="s">
        <v>145</v>
      </c>
      <c r="AJ196">
        <v>2.0379306387146539E-3</v>
      </c>
      <c r="AK196">
        <v>7.1186440677966001</v>
      </c>
      <c r="AL196">
        <v>0.95754390687711988</v>
      </c>
      <c r="AM196">
        <v>0.6376811594202898</v>
      </c>
      <c r="AN196">
        <v>0.32258064516129037</v>
      </c>
      <c r="AO196">
        <v>0.67628128619828343</v>
      </c>
      <c r="AP196">
        <v>0.79671183406926416</v>
      </c>
      <c r="AQ196">
        <v>1.6666666666666665</v>
      </c>
      <c r="AR196">
        <v>12.178147496828228</v>
      </c>
    </row>
    <row r="197" spans="1:44" x14ac:dyDescent="0.25">
      <c r="A197" t="s">
        <v>295</v>
      </c>
      <c r="B197" t="s">
        <v>21</v>
      </c>
      <c r="C197" t="s">
        <v>293</v>
      </c>
      <c r="D197" t="s">
        <v>294</v>
      </c>
      <c r="E197" t="s">
        <v>837</v>
      </c>
      <c r="F197">
        <v>702</v>
      </c>
      <c r="G197">
        <v>702</v>
      </c>
      <c r="H197">
        <v>31.642224939220281</v>
      </c>
      <c r="I197">
        <v>22.18554483284381</v>
      </c>
      <c r="J197">
        <v>22.18554483284381</v>
      </c>
      <c r="K197" t="s">
        <v>292</v>
      </c>
      <c r="L197">
        <v>0.21937321937321899</v>
      </c>
      <c r="M197">
        <v>4.2735042735042701E-2</v>
      </c>
      <c r="N197">
        <v>2.7065527065526999E-2</v>
      </c>
      <c r="O197">
        <v>0.20655270655270599</v>
      </c>
      <c r="P197">
        <v>2.84900284900284E-3</v>
      </c>
      <c r="Q197">
        <v>7.26495726495726E-2</v>
      </c>
      <c r="R197">
        <v>0.64814814814814803</v>
      </c>
      <c r="S197">
        <v>2</v>
      </c>
      <c r="T197">
        <v>0</v>
      </c>
      <c r="U197">
        <v>0</v>
      </c>
      <c r="V197">
        <v>0</v>
      </c>
      <c r="W197">
        <v>0</v>
      </c>
      <c r="X197">
        <v>5</v>
      </c>
      <c r="Y197">
        <v>0</v>
      </c>
      <c r="Z197">
        <v>25</v>
      </c>
      <c r="AA197">
        <v>0</v>
      </c>
      <c r="AB197">
        <v>11</v>
      </c>
      <c r="AC197">
        <v>0</v>
      </c>
      <c r="AD197">
        <v>18</v>
      </c>
      <c r="AE197">
        <v>139.60820434484651</v>
      </c>
      <c r="AF197">
        <v>4.4120855790960283</v>
      </c>
      <c r="AJ197">
        <v>0</v>
      </c>
      <c r="AK197">
        <v>4.3874643874643802</v>
      </c>
      <c r="AL197">
        <v>0</v>
      </c>
      <c r="AM197">
        <v>1.9202898550724636</v>
      </c>
      <c r="AN197">
        <v>1.774193548387097</v>
      </c>
      <c r="AO197">
        <v>0.14193073873604506</v>
      </c>
      <c r="AP197">
        <v>0.5273463799596646</v>
      </c>
      <c r="AQ197">
        <v>3.333333333333333</v>
      </c>
      <c r="AR197">
        <v>12.084558242952983</v>
      </c>
    </row>
    <row r="198" spans="1:44" x14ac:dyDescent="0.25">
      <c r="A198" t="s">
        <v>529</v>
      </c>
      <c r="B198" t="s">
        <v>21</v>
      </c>
      <c r="C198" t="s">
        <v>528</v>
      </c>
      <c r="D198" t="s">
        <v>30</v>
      </c>
      <c r="E198" t="s">
        <v>837</v>
      </c>
      <c r="F198">
        <v>772</v>
      </c>
      <c r="G198">
        <v>772</v>
      </c>
      <c r="H198">
        <v>5.7489592353687407</v>
      </c>
      <c r="I198">
        <v>134.28517552368479</v>
      </c>
      <c r="J198">
        <v>134.28517552368479</v>
      </c>
      <c r="K198" t="s">
        <v>527</v>
      </c>
      <c r="L198">
        <v>0.41062176165803099</v>
      </c>
      <c r="M198">
        <v>3.2383419689119099E-2</v>
      </c>
      <c r="N198">
        <v>0.123056994818652</v>
      </c>
      <c r="O198">
        <v>0.22927461139896299</v>
      </c>
      <c r="P198">
        <v>2.5906735751295299E-3</v>
      </c>
      <c r="Q198">
        <v>8.4196891191709797E-2</v>
      </c>
      <c r="R198">
        <v>0.52849740932642397</v>
      </c>
      <c r="S198">
        <v>1</v>
      </c>
      <c r="T198">
        <v>0</v>
      </c>
      <c r="U198">
        <v>0</v>
      </c>
      <c r="V198">
        <v>2.549099459213968E-3</v>
      </c>
      <c r="W198">
        <v>0</v>
      </c>
      <c r="X198">
        <v>3</v>
      </c>
      <c r="Y198">
        <v>0</v>
      </c>
      <c r="Z198">
        <v>1</v>
      </c>
      <c r="AA198">
        <v>0</v>
      </c>
      <c r="AB198">
        <v>3</v>
      </c>
      <c r="AC198">
        <v>0</v>
      </c>
      <c r="AD198">
        <v>13</v>
      </c>
      <c r="AE198">
        <v>8.6995455989762576</v>
      </c>
      <c r="AF198">
        <v>1.513238351988117</v>
      </c>
      <c r="AJ198">
        <v>5.0981989184279361E-2</v>
      </c>
      <c r="AK198">
        <v>8.212435233160619</v>
      </c>
      <c r="AL198">
        <v>0</v>
      </c>
      <c r="AM198">
        <v>0.5434782608695653</v>
      </c>
      <c r="AN198">
        <v>0.4838709677419355</v>
      </c>
      <c r="AO198">
        <v>0.85908163657809045</v>
      </c>
      <c r="AP198">
        <v>0.18086701915255254</v>
      </c>
      <c r="AQ198">
        <v>1.6666666666666665</v>
      </c>
      <c r="AR198">
        <v>11.997381773353709</v>
      </c>
    </row>
    <row r="199" spans="1:44" x14ac:dyDescent="0.25">
      <c r="A199" t="s">
        <v>359</v>
      </c>
      <c r="B199" t="s">
        <v>21</v>
      </c>
      <c r="C199" t="s">
        <v>358</v>
      </c>
      <c r="D199" t="s">
        <v>24</v>
      </c>
      <c r="E199" t="s">
        <v>835</v>
      </c>
      <c r="F199">
        <v>509</v>
      </c>
      <c r="G199">
        <v>509</v>
      </c>
      <c r="H199">
        <v>2.680155233899796</v>
      </c>
      <c r="I199">
        <v>189.91437270570805</v>
      </c>
      <c r="J199">
        <v>189.91437270570805</v>
      </c>
      <c r="K199" t="s">
        <v>357</v>
      </c>
      <c r="L199">
        <v>0.14734774066797601</v>
      </c>
      <c r="M199">
        <v>4.5186640471512697E-2</v>
      </c>
      <c r="N199">
        <v>6.2868369351669895E-2</v>
      </c>
      <c r="O199">
        <v>9.8231827111984193E-2</v>
      </c>
      <c r="P199">
        <v>7.8585461689587403E-3</v>
      </c>
      <c r="Q199">
        <v>6.4833005893909598E-2</v>
      </c>
      <c r="R199">
        <v>0.72102161100196405</v>
      </c>
      <c r="S199">
        <v>2</v>
      </c>
      <c r="T199">
        <v>0</v>
      </c>
      <c r="U199">
        <v>0</v>
      </c>
      <c r="V199">
        <v>5.9858081852121471E-2</v>
      </c>
      <c r="W199">
        <v>0</v>
      </c>
      <c r="X199">
        <v>2</v>
      </c>
      <c r="Y199">
        <v>0</v>
      </c>
      <c r="Z199">
        <v>14</v>
      </c>
      <c r="AA199">
        <v>0</v>
      </c>
      <c r="AB199">
        <v>3</v>
      </c>
      <c r="AC199">
        <v>0</v>
      </c>
      <c r="AD199">
        <v>8</v>
      </c>
      <c r="AE199">
        <v>39.588825601141941</v>
      </c>
      <c r="AF199">
        <v>14.771094263647441</v>
      </c>
      <c r="AJ199">
        <v>1.1971616370424294</v>
      </c>
      <c r="AK199">
        <v>2.94695481335952</v>
      </c>
      <c r="AL199">
        <v>0</v>
      </c>
      <c r="AM199">
        <v>0.94202898550724634</v>
      </c>
      <c r="AN199">
        <v>0.4838709677419355</v>
      </c>
      <c r="AO199">
        <v>1.214966205148571</v>
      </c>
      <c r="AP199">
        <v>1.7654877604557702</v>
      </c>
      <c r="AQ199">
        <v>3.333333333333333</v>
      </c>
      <c r="AR199">
        <v>11.883803702588803</v>
      </c>
    </row>
    <row r="200" spans="1:44" x14ac:dyDescent="0.25">
      <c r="A200" t="s">
        <v>432</v>
      </c>
      <c r="B200" t="s">
        <v>21</v>
      </c>
      <c r="C200" t="s">
        <v>431</v>
      </c>
      <c r="D200" t="s">
        <v>24</v>
      </c>
      <c r="E200" t="s">
        <v>835</v>
      </c>
      <c r="F200">
        <v>768</v>
      </c>
      <c r="G200">
        <v>768</v>
      </c>
      <c r="H200">
        <v>2.2813670059486322</v>
      </c>
      <c r="I200">
        <v>336.64026787336314</v>
      </c>
      <c r="J200">
        <v>336.64026787336314</v>
      </c>
      <c r="K200" t="s">
        <v>430</v>
      </c>
      <c r="L200">
        <v>9.375E-2</v>
      </c>
      <c r="M200">
        <v>3.3854166666666602E-2</v>
      </c>
      <c r="N200">
        <v>1.5625E-2</v>
      </c>
      <c r="O200">
        <v>0.14713541666666599</v>
      </c>
      <c r="P200">
        <v>1.30208333333333E-3</v>
      </c>
      <c r="Q200">
        <v>6.9010416666666602E-2</v>
      </c>
      <c r="R200">
        <v>0.73307291666666596</v>
      </c>
      <c r="S200">
        <v>1</v>
      </c>
      <c r="T200">
        <v>10.80371639953654</v>
      </c>
      <c r="U200">
        <v>4.735632790062275</v>
      </c>
      <c r="V200">
        <v>0</v>
      </c>
      <c r="W200">
        <v>0</v>
      </c>
      <c r="X200">
        <v>2</v>
      </c>
      <c r="Y200">
        <v>0</v>
      </c>
      <c r="Z200">
        <v>15</v>
      </c>
      <c r="AA200">
        <v>0</v>
      </c>
      <c r="AB200">
        <v>5</v>
      </c>
      <c r="AC200">
        <v>0</v>
      </c>
      <c r="AD200">
        <v>9</v>
      </c>
      <c r="AE200">
        <v>43.870048104966529</v>
      </c>
      <c r="AF200">
        <v>19.229719720928724</v>
      </c>
      <c r="AJ200">
        <v>0</v>
      </c>
      <c r="AK200">
        <v>1.875</v>
      </c>
      <c r="AL200">
        <v>1.6805332687498797</v>
      </c>
      <c r="AM200">
        <v>0.98550724637681164</v>
      </c>
      <c r="AN200">
        <v>0.80645161290322587</v>
      </c>
      <c r="AO200">
        <v>2.1536366254495984</v>
      </c>
      <c r="AP200">
        <v>2.2983967333989068</v>
      </c>
      <c r="AQ200">
        <v>1.6666666666666665</v>
      </c>
      <c r="AR200">
        <v>11.466192153545089</v>
      </c>
    </row>
    <row r="201" spans="1:44" x14ac:dyDescent="0.25">
      <c r="A201" t="s">
        <v>332</v>
      </c>
      <c r="B201" t="s">
        <v>21</v>
      </c>
      <c r="C201" t="s">
        <v>331</v>
      </c>
      <c r="D201" t="s">
        <v>63</v>
      </c>
      <c r="E201" t="s">
        <v>837</v>
      </c>
      <c r="F201">
        <v>811</v>
      </c>
      <c r="G201">
        <v>1386</v>
      </c>
      <c r="H201">
        <v>6.9453471518136736</v>
      </c>
      <c r="I201">
        <v>116.76882123713851</v>
      </c>
      <c r="J201">
        <v>199.55805947555362</v>
      </c>
      <c r="K201" t="s">
        <v>788</v>
      </c>
      <c r="L201">
        <v>0.38840937114673202</v>
      </c>
      <c r="M201">
        <v>2.58939580764488E-2</v>
      </c>
      <c r="N201">
        <v>7.52157829839704E-2</v>
      </c>
      <c r="O201">
        <v>0.245376078914919</v>
      </c>
      <c r="P201">
        <v>1.2330456226880299E-3</v>
      </c>
      <c r="Q201">
        <v>9.8643649815043102E-2</v>
      </c>
      <c r="R201">
        <v>0.55363748458692896</v>
      </c>
      <c r="S201">
        <v>1</v>
      </c>
      <c r="T201">
        <v>7.4916346366390449E-3</v>
      </c>
      <c r="U201">
        <v>1.0786551734397777E-3</v>
      </c>
      <c r="V201">
        <v>0</v>
      </c>
      <c r="W201">
        <v>0</v>
      </c>
      <c r="Y201">
        <v>0</v>
      </c>
      <c r="Z201">
        <v>4</v>
      </c>
      <c r="AA201">
        <v>0</v>
      </c>
      <c r="AB201">
        <v>2</v>
      </c>
      <c r="AC201">
        <v>0</v>
      </c>
      <c r="AD201">
        <v>6</v>
      </c>
      <c r="AE201">
        <v>8.1970485983434465</v>
      </c>
      <c r="AF201">
        <v>1.1802215813219517</v>
      </c>
      <c r="AJ201">
        <v>0</v>
      </c>
      <c r="AK201">
        <v>7.7681874229346404</v>
      </c>
      <c r="AL201">
        <v>3.8278219296874165E-4</v>
      </c>
      <c r="AM201">
        <v>0.17391304347826086</v>
      </c>
      <c r="AN201">
        <v>0.32258064516129037</v>
      </c>
      <c r="AO201">
        <v>1.0118414535205766</v>
      </c>
      <c r="AP201">
        <v>0.14106380470251889</v>
      </c>
      <c r="AQ201">
        <v>1.6666666666666665</v>
      </c>
      <c r="AR201">
        <v>11.084635818656922</v>
      </c>
    </row>
    <row r="202" spans="1:44" x14ac:dyDescent="0.25">
      <c r="A202" t="s">
        <v>575</v>
      </c>
      <c r="B202" t="s">
        <v>541</v>
      </c>
      <c r="C202" t="s">
        <v>574</v>
      </c>
      <c r="D202" t="s">
        <v>24</v>
      </c>
      <c r="E202" t="s">
        <v>837</v>
      </c>
      <c r="F202">
        <v>1162</v>
      </c>
      <c r="G202">
        <v>1162</v>
      </c>
      <c r="H202">
        <v>17.55571015875832</v>
      </c>
      <c r="I202">
        <v>66.189290520970076</v>
      </c>
      <c r="J202">
        <v>66.189290520970076</v>
      </c>
      <c r="K202" t="s">
        <v>573</v>
      </c>
      <c r="L202">
        <v>0.24268502581755499</v>
      </c>
      <c r="M202">
        <v>0.105851979345955</v>
      </c>
      <c r="N202">
        <v>4.73321858864027E-2</v>
      </c>
      <c r="O202">
        <v>0.24870912220309799</v>
      </c>
      <c r="P202">
        <v>8.6058519793459501E-4</v>
      </c>
      <c r="Q202">
        <v>7.5731497418244406E-2</v>
      </c>
      <c r="R202">
        <v>0.52151462994836395</v>
      </c>
      <c r="S202">
        <v>2</v>
      </c>
      <c r="T202">
        <v>19.724814055219468</v>
      </c>
      <c r="U202">
        <v>1.1235554629716309</v>
      </c>
      <c r="V202">
        <v>4.211292040577199E-5</v>
      </c>
      <c r="W202">
        <v>0</v>
      </c>
      <c r="X202">
        <v>3</v>
      </c>
      <c r="Y202">
        <v>0</v>
      </c>
      <c r="Z202">
        <v>9</v>
      </c>
      <c r="AA202">
        <v>0</v>
      </c>
      <c r="AB202">
        <v>3</v>
      </c>
      <c r="AC202">
        <v>0</v>
      </c>
      <c r="AD202">
        <v>29</v>
      </c>
      <c r="AE202">
        <v>72.035906067183262</v>
      </c>
      <c r="AF202">
        <v>4.103274969554306</v>
      </c>
      <c r="AJ202">
        <v>8.422584081154398E-4</v>
      </c>
      <c r="AK202">
        <v>4.8537005163510996</v>
      </c>
      <c r="AL202">
        <v>0.39871595170382068</v>
      </c>
      <c r="AM202">
        <v>0.89130434782608714</v>
      </c>
      <c r="AN202">
        <v>0.4838709677419355</v>
      </c>
      <c r="AO202">
        <v>0.42344215437740945</v>
      </c>
      <c r="AP202">
        <v>0.49043636221056869</v>
      </c>
      <c r="AQ202">
        <v>3.333333333333333</v>
      </c>
      <c r="AR202">
        <v>10.87564589195237</v>
      </c>
    </row>
    <row r="203" spans="1:44" x14ac:dyDescent="0.25">
      <c r="A203" t="s">
        <v>49</v>
      </c>
      <c r="B203" t="s">
        <v>21</v>
      </c>
      <c r="C203" t="s">
        <v>48</v>
      </c>
      <c r="D203" t="s">
        <v>47</v>
      </c>
      <c r="E203" t="s">
        <v>837</v>
      </c>
      <c r="F203">
        <v>628</v>
      </c>
      <c r="G203">
        <v>628</v>
      </c>
      <c r="H203">
        <v>7.6595848385067207</v>
      </c>
      <c r="I203">
        <v>81.988777882957962</v>
      </c>
      <c r="J203">
        <v>81.988777882957962</v>
      </c>
      <c r="K203" t="s">
        <v>47</v>
      </c>
      <c r="L203">
        <v>0.32324840764331197</v>
      </c>
      <c r="M203">
        <v>2.3885350318471301E-2</v>
      </c>
      <c r="N203">
        <v>5.0955414012738801E-2</v>
      </c>
      <c r="O203">
        <v>0.22770700636942601</v>
      </c>
      <c r="P203">
        <v>1.5923566878980799E-3</v>
      </c>
      <c r="Q203">
        <v>8.4394904458598693E-2</v>
      </c>
      <c r="R203">
        <v>0.611464968152866</v>
      </c>
      <c r="S203">
        <v>1</v>
      </c>
      <c r="T203">
        <v>16.82983865219332</v>
      </c>
      <c r="U203">
        <v>2.1972259602877369</v>
      </c>
      <c r="V203">
        <v>0</v>
      </c>
      <c r="W203">
        <v>0</v>
      </c>
      <c r="X203">
        <v>0</v>
      </c>
      <c r="Y203">
        <v>0</v>
      </c>
      <c r="Z203">
        <v>4</v>
      </c>
      <c r="AA203">
        <v>0</v>
      </c>
      <c r="AB203">
        <v>6</v>
      </c>
      <c r="AC203">
        <v>0</v>
      </c>
      <c r="AD203">
        <v>14</v>
      </c>
      <c r="AE203">
        <v>13.02210706413125</v>
      </c>
      <c r="AF203">
        <v>1.7001061204604377</v>
      </c>
      <c r="AJ203">
        <v>0</v>
      </c>
      <c r="AK203">
        <v>6.4649681528662395</v>
      </c>
      <c r="AL203">
        <v>0.77972923343490197</v>
      </c>
      <c r="AM203">
        <v>0.17391304347826086</v>
      </c>
      <c r="AN203">
        <v>0.967741935483871</v>
      </c>
      <c r="AO203">
        <v>0.52451846013565329</v>
      </c>
      <c r="AP203">
        <v>0.20320204404461489</v>
      </c>
      <c r="AQ203">
        <v>1.6666666666666665</v>
      </c>
      <c r="AR203">
        <v>10.780739536110207</v>
      </c>
    </row>
    <row r="204" spans="1:44" x14ac:dyDescent="0.25">
      <c r="A204" t="s">
        <v>326</v>
      </c>
      <c r="B204" t="s">
        <v>21</v>
      </c>
      <c r="C204" t="s">
        <v>325</v>
      </c>
      <c r="D204" t="s">
        <v>24</v>
      </c>
      <c r="E204" t="s">
        <v>835</v>
      </c>
      <c r="F204">
        <v>875</v>
      </c>
      <c r="G204">
        <v>875</v>
      </c>
      <c r="H204">
        <v>11.180448976894249</v>
      </c>
      <c r="I204">
        <v>78.261615594176348</v>
      </c>
      <c r="J204">
        <v>78.261615594176348</v>
      </c>
      <c r="K204" t="s">
        <v>324</v>
      </c>
      <c r="L204">
        <v>0.34285714285714203</v>
      </c>
      <c r="M204">
        <v>0.218285714285714</v>
      </c>
      <c r="N204">
        <v>0.16571428571428501</v>
      </c>
      <c r="O204">
        <v>0.187428571428571</v>
      </c>
      <c r="P204">
        <v>5.7142857142857099E-3</v>
      </c>
      <c r="Q204">
        <v>9.3714285714285694E-2</v>
      </c>
      <c r="R204">
        <v>0.32914285714285701</v>
      </c>
      <c r="S204">
        <v>1</v>
      </c>
      <c r="T204">
        <v>0</v>
      </c>
      <c r="U204">
        <v>0</v>
      </c>
      <c r="V204">
        <v>1.766437355668844E-5</v>
      </c>
      <c r="W204">
        <v>0</v>
      </c>
      <c r="X204">
        <v>1</v>
      </c>
      <c r="Y204">
        <v>0</v>
      </c>
      <c r="Z204">
        <v>8</v>
      </c>
      <c r="AA204">
        <v>0</v>
      </c>
      <c r="AB204">
        <v>3</v>
      </c>
      <c r="AC204">
        <v>0</v>
      </c>
      <c r="AD204">
        <v>32</v>
      </c>
      <c r="AE204">
        <v>64.714551501623092</v>
      </c>
      <c r="AF204">
        <v>5.7881889748223481</v>
      </c>
      <c r="AG204" t="s">
        <v>276</v>
      </c>
      <c r="AJ204">
        <v>3.5328747113376881E-4</v>
      </c>
      <c r="AK204">
        <v>6.8571428571428408</v>
      </c>
      <c r="AL204">
        <v>0</v>
      </c>
      <c r="AM204">
        <v>0.51449275362318847</v>
      </c>
      <c r="AN204">
        <v>0.4838709677419355</v>
      </c>
      <c r="AO204">
        <v>0.50067415516042613</v>
      </c>
      <c r="AP204">
        <v>0.69182259674582192</v>
      </c>
      <c r="AQ204">
        <v>1.6666666666666665</v>
      </c>
      <c r="AR204">
        <v>10.715023284552014</v>
      </c>
    </row>
    <row r="205" spans="1:44" x14ac:dyDescent="0.25">
      <c r="A205" t="s">
        <v>443</v>
      </c>
      <c r="B205" t="s">
        <v>21</v>
      </c>
      <c r="C205" t="s">
        <v>442</v>
      </c>
      <c r="D205" t="s">
        <v>149</v>
      </c>
      <c r="E205" t="s">
        <v>837</v>
      </c>
      <c r="F205">
        <v>611</v>
      </c>
      <c r="G205">
        <v>611</v>
      </c>
      <c r="H205">
        <v>6.4756850490335571</v>
      </c>
      <c r="I205">
        <v>94.352951907564858</v>
      </c>
      <c r="J205">
        <v>94.352951907564858</v>
      </c>
      <c r="K205" t="s">
        <v>441</v>
      </c>
      <c r="L205">
        <v>0.36333878887070298</v>
      </c>
      <c r="M205">
        <v>5.7283142389525303E-2</v>
      </c>
      <c r="N205">
        <v>6.0556464811783901E-2</v>
      </c>
      <c r="O205">
        <v>0.34533551554828101</v>
      </c>
      <c r="P205">
        <v>0</v>
      </c>
      <c r="Q205">
        <v>8.8379705400982E-2</v>
      </c>
      <c r="R205">
        <v>0.448445171849427</v>
      </c>
      <c r="S205">
        <v>1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3</v>
      </c>
      <c r="AA205">
        <v>0</v>
      </c>
      <c r="AB205">
        <v>1</v>
      </c>
      <c r="AC205">
        <v>0</v>
      </c>
      <c r="AD205">
        <v>12</v>
      </c>
      <c r="AE205">
        <v>32.21736390076866</v>
      </c>
      <c r="AF205">
        <v>4.9751282925003952</v>
      </c>
      <c r="AH205" t="s">
        <v>444</v>
      </c>
      <c r="AI205" t="s">
        <v>46</v>
      </c>
      <c r="AJ205">
        <v>0</v>
      </c>
      <c r="AK205">
        <v>7.2667757774140593</v>
      </c>
      <c r="AL205">
        <v>0</v>
      </c>
      <c r="AM205">
        <v>0.13043478260869565</v>
      </c>
      <c r="AN205">
        <v>0.16129032258064518</v>
      </c>
      <c r="AO205">
        <v>0.60361754768997655</v>
      </c>
      <c r="AP205">
        <v>0.59464302037009253</v>
      </c>
      <c r="AQ205">
        <v>1.6666666666666665</v>
      </c>
      <c r="AR205">
        <v>10.423428117330134</v>
      </c>
    </row>
    <row r="206" spans="1:44" x14ac:dyDescent="0.25">
      <c r="A206" t="s">
        <v>52</v>
      </c>
      <c r="B206" t="s">
        <v>21</v>
      </c>
      <c r="C206" t="s">
        <v>51</v>
      </c>
      <c r="D206" t="s">
        <v>24</v>
      </c>
      <c r="E206" t="s">
        <v>835</v>
      </c>
      <c r="F206">
        <v>465</v>
      </c>
      <c r="G206">
        <v>465</v>
      </c>
      <c r="H206">
        <v>1.6342907061183469</v>
      </c>
      <c r="I206">
        <v>284.52710295614145</v>
      </c>
      <c r="J206">
        <v>284.52710295614145</v>
      </c>
      <c r="K206" t="s">
        <v>50</v>
      </c>
      <c r="L206">
        <v>0.227956989247311</v>
      </c>
      <c r="M206">
        <v>4.0860215053763402E-2</v>
      </c>
      <c r="N206">
        <v>6.0215053763440801E-2</v>
      </c>
      <c r="O206">
        <v>0.174193548387096</v>
      </c>
      <c r="P206">
        <v>2.1505376344086E-3</v>
      </c>
      <c r="Q206">
        <v>9.6774193548387094E-2</v>
      </c>
      <c r="R206">
        <v>0.62580645161290305</v>
      </c>
      <c r="S206">
        <v>1</v>
      </c>
      <c r="T206">
        <v>2.3209588845302549</v>
      </c>
      <c r="U206">
        <v>1.4201628118187335</v>
      </c>
      <c r="V206">
        <v>0</v>
      </c>
      <c r="W206">
        <v>0</v>
      </c>
      <c r="X206">
        <v>0</v>
      </c>
      <c r="Y206">
        <v>0</v>
      </c>
      <c r="Z206">
        <v>3</v>
      </c>
      <c r="AA206">
        <v>0</v>
      </c>
      <c r="AB206">
        <v>0</v>
      </c>
      <c r="AC206">
        <v>0</v>
      </c>
      <c r="AD206">
        <v>4</v>
      </c>
      <c r="AE206">
        <v>18.839488825492261</v>
      </c>
      <c r="AF206">
        <v>11.527624035896586</v>
      </c>
      <c r="AJ206">
        <v>0</v>
      </c>
      <c r="AK206">
        <v>4.5591397849462201</v>
      </c>
      <c r="AL206">
        <v>0.50397295527455188</v>
      </c>
      <c r="AM206">
        <v>0.13043478260869565</v>
      </c>
      <c r="AN206">
        <v>0</v>
      </c>
      <c r="AO206">
        <v>1.8202456697483536</v>
      </c>
      <c r="AP206">
        <v>1.3778179719967245</v>
      </c>
      <c r="AQ206">
        <v>1.6666666666666665</v>
      </c>
      <c r="AR206">
        <v>10.058277831241211</v>
      </c>
    </row>
    <row r="207" spans="1:44" x14ac:dyDescent="0.25">
      <c r="A207" t="s">
        <v>171</v>
      </c>
      <c r="B207" t="s">
        <v>21</v>
      </c>
      <c r="C207" t="s">
        <v>170</v>
      </c>
      <c r="D207" t="s">
        <v>149</v>
      </c>
      <c r="E207" t="s">
        <v>837</v>
      </c>
      <c r="F207">
        <v>994</v>
      </c>
      <c r="G207">
        <v>994</v>
      </c>
      <c r="H207">
        <v>7.6262085711703476</v>
      </c>
      <c r="I207">
        <v>130.33999670001904</v>
      </c>
      <c r="J207">
        <v>130.33999670001904</v>
      </c>
      <c r="K207" t="s">
        <v>169</v>
      </c>
      <c r="L207">
        <v>0.11569416498993899</v>
      </c>
      <c r="M207">
        <v>0.15895372233400401</v>
      </c>
      <c r="N207">
        <v>2.8169014084507001E-2</v>
      </c>
      <c r="O207">
        <v>0.15593561368209199</v>
      </c>
      <c r="P207">
        <v>2.01207243460764E-3</v>
      </c>
      <c r="Q207">
        <v>7.9476861167002005E-2</v>
      </c>
      <c r="R207">
        <v>0.57545271629778605</v>
      </c>
      <c r="S207">
        <v>3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3</v>
      </c>
      <c r="AA207">
        <v>0</v>
      </c>
      <c r="AB207">
        <v>2</v>
      </c>
      <c r="AC207">
        <v>0</v>
      </c>
      <c r="AD207">
        <v>8</v>
      </c>
      <c r="AE207">
        <v>25.02056853247166</v>
      </c>
      <c r="AF207">
        <v>3.2808660160512639</v>
      </c>
      <c r="AJ207">
        <v>0</v>
      </c>
      <c r="AK207">
        <v>2.3138832997987797</v>
      </c>
      <c r="AL207">
        <v>0</v>
      </c>
      <c r="AM207">
        <v>0.13043478260869565</v>
      </c>
      <c r="AN207">
        <v>0.32258064516129037</v>
      </c>
      <c r="AO207">
        <v>0.83384258344202611</v>
      </c>
      <c r="AP207">
        <v>0.39213945098766739</v>
      </c>
      <c r="AQ207">
        <v>5</v>
      </c>
      <c r="AR207">
        <v>8.9928807619984603</v>
      </c>
    </row>
    <row r="208" spans="1:44" x14ac:dyDescent="0.25">
      <c r="A208" t="s">
        <v>426</v>
      </c>
      <c r="B208" t="s">
        <v>21</v>
      </c>
      <c r="C208" t="s">
        <v>425</v>
      </c>
      <c r="D208" t="s">
        <v>24</v>
      </c>
      <c r="E208" t="s">
        <v>837</v>
      </c>
      <c r="F208">
        <v>843</v>
      </c>
      <c r="G208">
        <v>843</v>
      </c>
      <c r="H208">
        <v>3.2019561525636839</v>
      </c>
      <c r="I208">
        <v>263.27655965090031</v>
      </c>
      <c r="J208">
        <v>263.27655965090031</v>
      </c>
      <c r="K208" t="s">
        <v>424</v>
      </c>
      <c r="L208">
        <v>0.24080664294187401</v>
      </c>
      <c r="M208">
        <v>0.38434163701067597</v>
      </c>
      <c r="N208">
        <v>0.14827995255041501</v>
      </c>
      <c r="O208">
        <v>0.12930011862396201</v>
      </c>
      <c r="P208">
        <v>7.1174377224199198E-3</v>
      </c>
      <c r="Q208">
        <v>8.0664294187425795E-2</v>
      </c>
      <c r="R208">
        <v>0.25029655990510002</v>
      </c>
      <c r="S208">
        <v>1</v>
      </c>
      <c r="T208">
        <v>0</v>
      </c>
      <c r="U208">
        <v>0</v>
      </c>
      <c r="V208">
        <v>0</v>
      </c>
      <c r="W208">
        <v>0</v>
      </c>
      <c r="X208">
        <v>2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5</v>
      </c>
      <c r="AE208">
        <v>3.304152793058984</v>
      </c>
      <c r="AF208">
        <v>1.0319169394038938</v>
      </c>
      <c r="AG208" t="s">
        <v>91</v>
      </c>
      <c r="AJ208">
        <v>0</v>
      </c>
      <c r="AK208">
        <v>4.8161328588374799</v>
      </c>
      <c r="AL208">
        <v>0</v>
      </c>
      <c r="AM208">
        <v>0.33333333333333331</v>
      </c>
      <c r="AN208">
        <v>0</v>
      </c>
      <c r="AO208">
        <v>1.6842965491574493</v>
      </c>
      <c r="AP208">
        <v>0.12333796628786019</v>
      </c>
      <c r="AQ208">
        <v>1.6666666666666665</v>
      </c>
      <c r="AR208">
        <v>8.6237673742827887</v>
      </c>
    </row>
    <row r="209" spans="1:44" x14ac:dyDescent="0.25">
      <c r="A209" t="s">
        <v>227</v>
      </c>
      <c r="B209" t="s">
        <v>21</v>
      </c>
      <c r="C209" t="s">
        <v>226</v>
      </c>
      <c r="D209" t="s">
        <v>24</v>
      </c>
      <c r="E209" t="s">
        <v>837</v>
      </c>
      <c r="F209">
        <v>854</v>
      </c>
      <c r="G209">
        <v>854</v>
      </c>
      <c r="H209">
        <v>5.0728894247354566</v>
      </c>
      <c r="I209">
        <v>168.34587322875362</v>
      </c>
      <c r="J209">
        <v>168.34587322875362</v>
      </c>
      <c r="K209" t="s">
        <v>225</v>
      </c>
      <c r="L209">
        <v>0.19437939110070199</v>
      </c>
      <c r="M209">
        <v>7.6112412177985894E-2</v>
      </c>
      <c r="N209">
        <v>2.1077283372365301E-2</v>
      </c>
      <c r="O209">
        <v>0.24473067915690799</v>
      </c>
      <c r="P209">
        <v>1.17096018735363E-3</v>
      </c>
      <c r="Q209">
        <v>7.9625292740046802E-2</v>
      </c>
      <c r="R209">
        <v>0.577283372365339</v>
      </c>
      <c r="S209">
        <v>1</v>
      </c>
      <c r="T209">
        <v>1.5098465618880841</v>
      </c>
      <c r="U209">
        <v>0.29763048934716735</v>
      </c>
      <c r="V209">
        <v>9.3821696091009034E-5</v>
      </c>
      <c r="W209">
        <v>0</v>
      </c>
      <c r="X209">
        <v>1</v>
      </c>
      <c r="Y209">
        <v>0</v>
      </c>
      <c r="Z209">
        <v>5</v>
      </c>
      <c r="AA209">
        <v>0</v>
      </c>
      <c r="AB209">
        <v>4</v>
      </c>
      <c r="AC209">
        <v>0</v>
      </c>
      <c r="AD209">
        <v>10</v>
      </c>
      <c r="AE209">
        <v>27.729993005646492</v>
      </c>
      <c r="AF209">
        <v>5.4663113432819541</v>
      </c>
      <c r="AJ209">
        <v>1.8764339218201808E-3</v>
      </c>
      <c r="AK209">
        <v>3.8875878220140399</v>
      </c>
      <c r="AL209">
        <v>0.10562008528022797</v>
      </c>
      <c r="AM209">
        <v>0.38405797101449268</v>
      </c>
      <c r="AN209">
        <v>0.64516129032258074</v>
      </c>
      <c r="AO209">
        <v>1.0769829783557698</v>
      </c>
      <c r="AP209">
        <v>0.65335076732641273</v>
      </c>
      <c r="AQ209">
        <v>1.6666666666666665</v>
      </c>
      <c r="AR209">
        <v>8.4213040149020113</v>
      </c>
    </row>
    <row r="210" spans="1:44" x14ac:dyDescent="0.25">
      <c r="A210" t="s">
        <v>532</v>
      </c>
      <c r="B210" t="s">
        <v>21</v>
      </c>
      <c r="C210" t="s">
        <v>531</v>
      </c>
      <c r="D210" t="s">
        <v>38</v>
      </c>
      <c r="E210" t="s">
        <v>837</v>
      </c>
      <c r="F210">
        <v>868</v>
      </c>
      <c r="G210">
        <v>868</v>
      </c>
      <c r="H210">
        <v>2.1808092949570952</v>
      </c>
      <c r="I210">
        <v>398.01737914780711</v>
      </c>
      <c r="J210">
        <v>398.01737914780711</v>
      </c>
      <c r="K210" t="s">
        <v>530</v>
      </c>
      <c r="L210">
        <v>0.14285714285714199</v>
      </c>
      <c r="M210">
        <v>7.4884792626728106E-2</v>
      </c>
      <c r="N210">
        <v>2.7649769585253399E-2</v>
      </c>
      <c r="O210">
        <v>0.18433179723502299</v>
      </c>
      <c r="P210">
        <v>1.1520737327188901E-3</v>
      </c>
      <c r="Q210">
        <v>8.0645161290322495E-2</v>
      </c>
      <c r="R210">
        <v>0.63133640552995396</v>
      </c>
      <c r="S210">
        <v>1</v>
      </c>
      <c r="T210">
        <v>0</v>
      </c>
      <c r="U210">
        <v>0</v>
      </c>
      <c r="V210">
        <v>0</v>
      </c>
      <c r="W210">
        <v>0</v>
      </c>
      <c r="X210">
        <v>2</v>
      </c>
      <c r="Y210">
        <v>0</v>
      </c>
      <c r="Z210">
        <v>0</v>
      </c>
      <c r="AA210">
        <v>0</v>
      </c>
      <c r="AB210">
        <v>2</v>
      </c>
      <c r="AC210">
        <v>0</v>
      </c>
      <c r="AD210">
        <v>6</v>
      </c>
      <c r="AE210">
        <v>4.0121009227643718</v>
      </c>
      <c r="AF210">
        <v>1.8397302928054995</v>
      </c>
      <c r="AJ210">
        <v>0</v>
      </c>
      <c r="AK210">
        <v>2.8571428571428399</v>
      </c>
      <c r="AL210">
        <v>0</v>
      </c>
      <c r="AM210">
        <v>0.33333333333333331</v>
      </c>
      <c r="AN210">
        <v>0.32258064516129037</v>
      </c>
      <c r="AO210">
        <v>2.5462931416767742</v>
      </c>
      <c r="AP210">
        <v>0.21989036536591583</v>
      </c>
      <c r="AQ210">
        <v>1.6666666666666665</v>
      </c>
      <c r="AR210">
        <v>7.9459070093468203</v>
      </c>
    </row>
    <row r="211" spans="1:44" x14ac:dyDescent="0.25">
      <c r="A211" t="s">
        <v>39</v>
      </c>
      <c r="B211" t="s">
        <v>21</v>
      </c>
      <c r="C211" t="s">
        <v>37</v>
      </c>
      <c r="D211" t="s">
        <v>38</v>
      </c>
      <c r="E211" t="s">
        <v>837</v>
      </c>
      <c r="F211">
        <v>906</v>
      </c>
      <c r="G211">
        <v>906</v>
      </c>
      <c r="H211">
        <v>4.3625486165784269</v>
      </c>
      <c r="I211">
        <v>207.67676870282796</v>
      </c>
      <c r="J211">
        <v>207.67676870282796</v>
      </c>
      <c r="K211" t="s">
        <v>36</v>
      </c>
      <c r="L211">
        <v>9.8233995584988895E-2</v>
      </c>
      <c r="M211">
        <v>6.8432671081677707E-2</v>
      </c>
      <c r="N211">
        <v>2.64900662251655E-2</v>
      </c>
      <c r="O211">
        <v>0.189845474613686</v>
      </c>
      <c r="P211">
        <v>2.20750551876379E-3</v>
      </c>
      <c r="Q211">
        <v>6.4017660044150104E-2</v>
      </c>
      <c r="R211">
        <v>0.64900662251655605</v>
      </c>
      <c r="S211">
        <v>2</v>
      </c>
      <c r="T211">
        <v>0</v>
      </c>
      <c r="U211">
        <v>0</v>
      </c>
      <c r="V211">
        <v>0</v>
      </c>
      <c r="W211">
        <v>0</v>
      </c>
      <c r="X211">
        <v>2</v>
      </c>
      <c r="Y211">
        <v>0</v>
      </c>
      <c r="Z211">
        <v>2</v>
      </c>
      <c r="AA211">
        <v>0</v>
      </c>
      <c r="AB211">
        <v>3</v>
      </c>
      <c r="AC211">
        <v>1</v>
      </c>
      <c r="AD211">
        <v>5</v>
      </c>
      <c r="AE211">
        <v>10.36755938016146</v>
      </c>
      <c r="AF211">
        <v>2.3764914253936267</v>
      </c>
      <c r="AJ211">
        <v>0</v>
      </c>
      <c r="AK211">
        <v>1.964679911699778</v>
      </c>
      <c r="AL211">
        <v>0</v>
      </c>
      <c r="AM211">
        <v>0.42028985507246375</v>
      </c>
      <c r="AN211">
        <v>0.4838709677419355</v>
      </c>
      <c r="AO211">
        <v>1.3286001052663283</v>
      </c>
      <c r="AP211">
        <v>0.28404574836993113</v>
      </c>
      <c r="AQ211">
        <v>3.333333333333333</v>
      </c>
      <c r="AR211">
        <v>7.8148199214837692</v>
      </c>
    </row>
    <row r="212" spans="1:44" x14ac:dyDescent="0.25">
      <c r="A212" t="s">
        <v>291</v>
      </c>
      <c r="B212" t="s">
        <v>21</v>
      </c>
      <c r="C212" t="s">
        <v>290</v>
      </c>
      <c r="D212" t="s">
        <v>24</v>
      </c>
      <c r="E212" t="s">
        <v>837</v>
      </c>
      <c r="F212">
        <v>885</v>
      </c>
      <c r="G212">
        <v>885</v>
      </c>
      <c r="H212">
        <v>5.7556902811521979</v>
      </c>
      <c r="I212">
        <v>153.76087954177359</v>
      </c>
      <c r="J212">
        <v>153.76087954177359</v>
      </c>
      <c r="K212" t="s">
        <v>289</v>
      </c>
      <c r="L212">
        <v>0.22146892655367201</v>
      </c>
      <c r="M212">
        <v>0.24180790960451901</v>
      </c>
      <c r="N212">
        <v>3.84180790960452E-2</v>
      </c>
      <c r="O212">
        <v>0.22259887005649701</v>
      </c>
      <c r="P212">
        <v>2.2598870056497098E-3</v>
      </c>
      <c r="Q212">
        <v>5.19774011299435E-2</v>
      </c>
      <c r="R212">
        <v>0.44293785310734402</v>
      </c>
      <c r="S212">
        <v>1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1</v>
      </c>
      <c r="AA212">
        <v>0</v>
      </c>
      <c r="AB212">
        <v>0</v>
      </c>
      <c r="AC212">
        <v>0</v>
      </c>
      <c r="AD212">
        <v>7</v>
      </c>
      <c r="AE212">
        <v>25.95669307429457</v>
      </c>
      <c r="AF212">
        <v>4.5097445842931023</v>
      </c>
      <c r="AJ212">
        <v>0</v>
      </c>
      <c r="AK212">
        <v>4.4293785310734402</v>
      </c>
      <c r="AL212">
        <v>0</v>
      </c>
      <c r="AM212">
        <v>4.3478260869565216E-2</v>
      </c>
      <c r="AN212">
        <v>0</v>
      </c>
      <c r="AO212">
        <v>0.98367632557575424</v>
      </c>
      <c r="AP212">
        <v>0.53901889218498067</v>
      </c>
      <c r="AQ212">
        <v>1.6666666666666665</v>
      </c>
      <c r="AR212">
        <v>7.6622186763704061</v>
      </c>
    </row>
    <row r="213" spans="1:44" x14ac:dyDescent="0.25">
      <c r="A213" t="s">
        <v>393</v>
      </c>
      <c r="B213" t="s">
        <v>21</v>
      </c>
      <c r="C213" t="s">
        <v>392</v>
      </c>
      <c r="D213" t="s">
        <v>63</v>
      </c>
      <c r="E213" t="s">
        <v>837</v>
      </c>
      <c r="F213">
        <v>575</v>
      </c>
      <c r="G213">
        <v>1386</v>
      </c>
      <c r="H213">
        <v>6.9453471518136736</v>
      </c>
      <c r="I213">
        <v>82.789238238415095</v>
      </c>
      <c r="J213">
        <v>199.55805947555362</v>
      </c>
      <c r="K213" t="s">
        <v>788</v>
      </c>
      <c r="L213">
        <v>0.208695652173913</v>
      </c>
      <c r="M213">
        <v>4.1739130434782598E-2</v>
      </c>
      <c r="N213">
        <v>1.56521739130434E-2</v>
      </c>
      <c r="O213">
        <v>0.208695652173913</v>
      </c>
      <c r="P213">
        <v>1.7391304347826001E-3</v>
      </c>
      <c r="Q213">
        <v>9.0434782608695599E-2</v>
      </c>
      <c r="R213">
        <v>0.64173913043478203</v>
      </c>
      <c r="S213">
        <v>1</v>
      </c>
      <c r="T213">
        <v>7.4916346366390449E-3</v>
      </c>
      <c r="U213">
        <v>1.0786551734397777E-3</v>
      </c>
      <c r="V213">
        <v>0</v>
      </c>
      <c r="W213">
        <v>0</v>
      </c>
      <c r="X213">
        <v>0</v>
      </c>
      <c r="Y213">
        <v>0</v>
      </c>
      <c r="Z213">
        <v>4</v>
      </c>
      <c r="AA213">
        <v>0</v>
      </c>
      <c r="AB213">
        <v>2</v>
      </c>
      <c r="AC213">
        <v>0</v>
      </c>
      <c r="AD213">
        <v>6</v>
      </c>
      <c r="AE213">
        <v>8.1970485983434465</v>
      </c>
      <c r="AF213">
        <v>1.1802215813219517</v>
      </c>
      <c r="AJ213">
        <v>0</v>
      </c>
      <c r="AK213">
        <v>4.1739130434782599</v>
      </c>
      <c r="AL213">
        <v>3.8278219296874165E-4</v>
      </c>
      <c r="AM213">
        <v>0.17391304347826086</v>
      </c>
      <c r="AN213">
        <v>0.32258064516129037</v>
      </c>
      <c r="AO213">
        <v>0.90315024595077409</v>
      </c>
      <c r="AP213">
        <v>0.14106380470251889</v>
      </c>
      <c r="AQ213">
        <v>1.6666666666666665</v>
      </c>
      <c r="AR213">
        <v>7.3816702316307392</v>
      </c>
    </row>
    <row r="214" spans="1:44" x14ac:dyDescent="0.25">
      <c r="A214" t="s">
        <v>266</v>
      </c>
      <c r="B214" t="s">
        <v>21</v>
      </c>
      <c r="C214" t="s">
        <v>265</v>
      </c>
      <c r="D214" t="s">
        <v>38</v>
      </c>
      <c r="E214" t="s">
        <v>837</v>
      </c>
      <c r="F214">
        <v>1045</v>
      </c>
      <c r="G214">
        <v>1045</v>
      </c>
      <c r="H214">
        <v>3.409981943135965</v>
      </c>
      <c r="I214">
        <v>306.453235655252</v>
      </c>
      <c r="J214">
        <v>306.453235655252</v>
      </c>
      <c r="K214" t="s">
        <v>264</v>
      </c>
      <c r="L214">
        <v>0.124401913875598</v>
      </c>
      <c r="M214">
        <v>4.4019138755980798E-2</v>
      </c>
      <c r="N214">
        <v>3.73205741626794E-2</v>
      </c>
      <c r="O214">
        <v>0.16459330143540599</v>
      </c>
      <c r="P214">
        <v>9.5693779904306201E-4</v>
      </c>
      <c r="Q214">
        <v>8.7081339712918607E-2</v>
      </c>
      <c r="R214">
        <v>0.66602870813397097</v>
      </c>
      <c r="S214">
        <v>1</v>
      </c>
      <c r="T214">
        <v>0</v>
      </c>
      <c r="U214">
        <v>0</v>
      </c>
      <c r="V214">
        <v>0</v>
      </c>
      <c r="W214">
        <v>0</v>
      </c>
      <c r="X214">
        <v>1</v>
      </c>
      <c r="Y214">
        <v>0</v>
      </c>
      <c r="Z214">
        <v>3</v>
      </c>
      <c r="AA214">
        <v>0</v>
      </c>
      <c r="AB214">
        <v>1</v>
      </c>
      <c r="AC214">
        <v>0</v>
      </c>
      <c r="AD214">
        <v>4</v>
      </c>
      <c r="AE214">
        <v>6.0509457155459554</v>
      </c>
      <c r="AF214">
        <v>1.7744802806730546</v>
      </c>
      <c r="AJ214">
        <v>0</v>
      </c>
      <c r="AK214">
        <v>2.4880382775119601</v>
      </c>
      <c r="AL214">
        <v>0</v>
      </c>
      <c r="AM214">
        <v>0.29710144927536231</v>
      </c>
      <c r="AN214">
        <v>0.16129032258064518</v>
      </c>
      <c r="AO214">
        <v>1.9605168343763355</v>
      </c>
      <c r="AP214">
        <v>0.21209147817900431</v>
      </c>
      <c r="AQ214">
        <v>1.6666666666666665</v>
      </c>
      <c r="AR214">
        <v>6.7857050285899732</v>
      </c>
    </row>
    <row r="215" spans="1:44" x14ac:dyDescent="0.25">
      <c r="A215" t="s">
        <v>81</v>
      </c>
      <c r="B215" t="s">
        <v>21</v>
      </c>
      <c r="C215" t="s">
        <v>80</v>
      </c>
      <c r="D215" t="s">
        <v>24</v>
      </c>
      <c r="E215" t="s">
        <v>837</v>
      </c>
      <c r="F215">
        <v>923</v>
      </c>
      <c r="G215">
        <v>923</v>
      </c>
      <c r="H215">
        <v>5.693931141912242</v>
      </c>
      <c r="I215">
        <v>162.10241694106981</v>
      </c>
      <c r="J215">
        <v>162.10241694106981</v>
      </c>
      <c r="K215" t="s">
        <v>79</v>
      </c>
      <c r="L215">
        <v>9.85915492957746E-2</v>
      </c>
      <c r="M215">
        <v>0.15167930660888401</v>
      </c>
      <c r="N215">
        <v>2.6002166847237201E-2</v>
      </c>
      <c r="O215">
        <v>0.11267605633802801</v>
      </c>
      <c r="P215">
        <v>1.0834236186348799E-3</v>
      </c>
      <c r="Q215">
        <v>7.0422535211267595E-2</v>
      </c>
      <c r="R215">
        <v>0.63813651137594796</v>
      </c>
      <c r="S215">
        <v>2</v>
      </c>
      <c r="T215">
        <v>0</v>
      </c>
      <c r="U215">
        <v>0</v>
      </c>
      <c r="V215">
        <v>0</v>
      </c>
      <c r="W215">
        <v>0</v>
      </c>
      <c r="X215">
        <v>1</v>
      </c>
      <c r="Y215">
        <v>0</v>
      </c>
      <c r="Z215">
        <v>1</v>
      </c>
      <c r="AA215">
        <v>0</v>
      </c>
      <c r="AB215">
        <v>1</v>
      </c>
      <c r="AC215">
        <v>0</v>
      </c>
      <c r="AD215">
        <v>4</v>
      </c>
      <c r="AE215">
        <v>1.9386895325948219</v>
      </c>
      <c r="AF215">
        <v>0.34048348746692697</v>
      </c>
      <c r="AJ215">
        <v>0</v>
      </c>
      <c r="AK215">
        <v>1.9718309859154921</v>
      </c>
      <c r="AL215">
        <v>0</v>
      </c>
      <c r="AM215">
        <v>0.21014492753623187</v>
      </c>
      <c r="AN215">
        <v>0.16129032258064518</v>
      </c>
      <c r="AO215">
        <v>1.03704082819206</v>
      </c>
      <c r="AP215">
        <v>4.0695659985025383E-2</v>
      </c>
      <c r="AQ215">
        <v>3.333333333333333</v>
      </c>
      <c r="AR215">
        <v>6.7543360575427869</v>
      </c>
    </row>
    <row r="216" spans="1:44" x14ac:dyDescent="0.25">
      <c r="A216" t="s">
        <v>479</v>
      </c>
      <c r="B216" t="s">
        <v>147</v>
      </c>
      <c r="C216" t="s">
        <v>478</v>
      </c>
      <c r="D216" t="s">
        <v>24</v>
      </c>
      <c r="E216" t="s">
        <v>835</v>
      </c>
      <c r="F216">
        <v>642</v>
      </c>
      <c r="G216">
        <v>642</v>
      </c>
      <c r="H216">
        <v>9.1171032105973282</v>
      </c>
      <c r="I216">
        <v>70.417103456037097</v>
      </c>
      <c r="J216">
        <v>70.417103456037097</v>
      </c>
      <c r="K216" t="s">
        <v>477</v>
      </c>
      <c r="L216">
        <v>0.22741433021806801</v>
      </c>
      <c r="M216">
        <v>1.86915887850467E-2</v>
      </c>
      <c r="N216">
        <v>0.12305295950155699</v>
      </c>
      <c r="O216">
        <v>0.16510903426791201</v>
      </c>
      <c r="P216">
        <v>7.7881619937694704E-3</v>
      </c>
      <c r="Q216">
        <v>0.14330218068535799</v>
      </c>
      <c r="R216">
        <v>0.54205607476635498</v>
      </c>
      <c r="S216">
        <v>1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0.2021358230599995</v>
      </c>
      <c r="AF216">
        <v>2.2171057888765097E-2</v>
      </c>
      <c r="AJ216">
        <v>0</v>
      </c>
      <c r="AK216">
        <v>4.5482866043613601</v>
      </c>
      <c r="AL216">
        <v>0</v>
      </c>
      <c r="AM216">
        <v>0</v>
      </c>
      <c r="AN216">
        <v>0</v>
      </c>
      <c r="AO216">
        <v>0.45048934287933601</v>
      </c>
      <c r="AP216">
        <v>2.6499547454181347E-3</v>
      </c>
      <c r="AQ216">
        <v>1.6666666666666665</v>
      </c>
      <c r="AR216">
        <v>6.6680925686527797</v>
      </c>
    </row>
  </sheetData>
  <autoFilter ref="A1:AX216" xr:uid="{0BF05B59-9151-43D9-B801-91FDAAD19456}"/>
  <sortState xmlns:xlrd2="http://schemas.microsoft.com/office/spreadsheetml/2017/richdata2" ref="A2:AX216">
    <sortCondition descending="1" ref="AR2:AR2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E84C9-14E9-4F80-9E8C-45EDAAF4B41C}">
  <dimension ref="A1:AX216"/>
  <sheetViews>
    <sheetView tabSelected="1" workbookViewId="0">
      <selection activeCell="E2" sqref="E2"/>
    </sheetView>
  </sheetViews>
  <sheetFormatPr defaultRowHeight="15" x14ac:dyDescent="0.25"/>
  <cols>
    <col min="1" max="1" width="34.5703125" bestFit="1" customWidth="1"/>
    <col min="2" max="2" width="10.42578125" bestFit="1" customWidth="1"/>
    <col min="3" max="3" width="26.28515625" bestFit="1" customWidth="1"/>
    <col min="4" max="4" width="14.85546875" bestFit="1" customWidth="1"/>
    <col min="5" max="5" width="14.85546875" customWidth="1"/>
    <col min="6" max="6" width="8.42578125" bestFit="1" customWidth="1"/>
    <col min="7" max="7" width="35.7109375" bestFit="1" customWidth="1"/>
    <col min="8" max="8" width="34" bestFit="1" customWidth="1"/>
    <col min="9" max="9" width="34" customWidth="1"/>
    <col min="10" max="10" width="39.7109375" customWidth="1"/>
    <col min="11" max="11" width="50.85546875" bestFit="1" customWidth="1"/>
    <col min="12" max="12" width="21.5703125" bestFit="1" customWidth="1"/>
    <col min="13" max="13" width="7.85546875" bestFit="1" customWidth="1"/>
    <col min="14" max="14" width="18.42578125" bestFit="1" customWidth="1"/>
    <col min="15" max="15" width="10.42578125" bestFit="1" customWidth="1"/>
    <col min="16" max="16" width="18" bestFit="1" customWidth="1"/>
    <col min="17" max="17" width="12.42578125" bestFit="1" customWidth="1"/>
    <col min="18" max="18" width="8.42578125" bestFit="1" customWidth="1"/>
    <col min="19" max="19" width="34.85546875" bestFit="1" customWidth="1"/>
    <col min="20" max="20" width="25.7109375" bestFit="1" customWidth="1"/>
    <col min="21" max="21" width="25.7109375" customWidth="1"/>
    <col min="22" max="22" width="35.42578125" bestFit="1" customWidth="1"/>
    <col min="23" max="23" width="29.42578125" bestFit="1" customWidth="1"/>
    <col min="24" max="24" width="20.7109375" bestFit="1" customWidth="1"/>
    <col min="25" max="25" width="33.28515625" bestFit="1" customWidth="1"/>
    <col min="26" max="26" width="24.5703125" bestFit="1" customWidth="1"/>
    <col min="27" max="27" width="30.28515625" bestFit="1" customWidth="1"/>
    <col min="28" max="28" width="24.5703125" bestFit="1" customWidth="1"/>
    <col min="29" max="29" width="37.140625" bestFit="1" customWidth="1"/>
    <col min="30" max="30" width="28.42578125" bestFit="1" customWidth="1"/>
    <col min="31" max="31" width="52.42578125" bestFit="1" customWidth="1"/>
    <col min="32" max="32" width="52.42578125" customWidth="1"/>
    <col min="33" max="33" width="54.28515625" bestFit="1" customWidth="1"/>
    <col min="34" max="34" width="124" bestFit="1" customWidth="1"/>
    <col min="35" max="35" width="142.140625" bestFit="1" customWidth="1"/>
    <col min="36" max="36" width="37.7109375" bestFit="1" customWidth="1"/>
    <col min="37" max="37" width="26.7109375" bestFit="1" customWidth="1"/>
    <col min="38" max="38" width="27.42578125" bestFit="1" customWidth="1"/>
    <col min="39" max="39" width="39.85546875" bestFit="1" customWidth="1"/>
    <col min="40" max="40" width="44.140625" bestFit="1" customWidth="1"/>
    <col min="41" max="41" width="46" bestFit="1" customWidth="1"/>
    <col min="42" max="42" width="36.5703125" bestFit="1" customWidth="1"/>
    <col min="43" max="43" width="35.7109375" bestFit="1" customWidth="1"/>
    <col min="44" max="44" width="11" customWidth="1"/>
  </cols>
  <sheetData>
    <row r="1" spans="1:50" x14ac:dyDescent="0.25">
      <c r="A1" t="s">
        <v>4</v>
      </c>
      <c r="B1" t="s">
        <v>1</v>
      </c>
      <c r="C1" t="s">
        <v>2</v>
      </c>
      <c r="D1" t="s">
        <v>3</v>
      </c>
      <c r="E1" t="s">
        <v>838</v>
      </c>
      <c r="F1" t="s">
        <v>7</v>
      </c>
      <c r="G1" t="s">
        <v>764</v>
      </c>
      <c r="H1" t="s">
        <v>805</v>
      </c>
      <c r="I1" t="s">
        <v>831</v>
      </c>
      <c r="J1" t="s">
        <v>832</v>
      </c>
      <c r="K1" t="s">
        <v>806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807</v>
      </c>
      <c r="T1" t="s">
        <v>765</v>
      </c>
      <c r="U1" t="s">
        <v>825</v>
      </c>
      <c r="V1" t="s">
        <v>775</v>
      </c>
      <c r="W1" t="s">
        <v>809</v>
      </c>
      <c r="X1" t="s">
        <v>810</v>
      </c>
      <c r="Y1" t="s">
        <v>811</v>
      </c>
      <c r="Z1" t="s">
        <v>812</v>
      </c>
      <c r="AA1" t="s">
        <v>813</v>
      </c>
      <c r="AB1" t="s">
        <v>814</v>
      </c>
      <c r="AC1" t="s">
        <v>815</v>
      </c>
      <c r="AD1" t="s">
        <v>816</v>
      </c>
      <c r="AE1" t="s">
        <v>808</v>
      </c>
      <c r="AF1" t="s">
        <v>833</v>
      </c>
      <c r="AG1" t="s">
        <v>16</v>
      </c>
      <c r="AH1" t="s">
        <v>17</v>
      </c>
      <c r="AI1" t="s">
        <v>18</v>
      </c>
      <c r="AJ1" s="4" t="s">
        <v>817</v>
      </c>
      <c r="AK1" s="4" t="s">
        <v>818</v>
      </c>
      <c r="AL1" s="4" t="s">
        <v>819</v>
      </c>
      <c r="AM1" s="4" t="s">
        <v>820</v>
      </c>
      <c r="AN1" s="4" t="s">
        <v>821</v>
      </c>
      <c r="AO1" s="4" t="s">
        <v>822</v>
      </c>
      <c r="AP1" s="4" t="s">
        <v>823</v>
      </c>
      <c r="AQ1" s="4" t="s">
        <v>824</v>
      </c>
      <c r="AR1" s="6" t="s">
        <v>834</v>
      </c>
    </row>
    <row r="2" spans="1:50" x14ac:dyDescent="0.25">
      <c r="A2" t="s">
        <v>25</v>
      </c>
      <c r="B2" t="s">
        <v>21</v>
      </c>
      <c r="C2" t="s">
        <v>22</v>
      </c>
      <c r="D2" t="s">
        <v>24</v>
      </c>
      <c r="E2" t="s">
        <v>835</v>
      </c>
      <c r="F2">
        <v>518</v>
      </c>
      <c r="G2">
        <v>518</v>
      </c>
      <c r="H2" s="2">
        <v>1.099829130440559</v>
      </c>
      <c r="I2" s="2">
        <f t="shared" ref="I2:I65" si="0">F2/H2</f>
        <v>470.98225139072696</v>
      </c>
      <c r="J2" s="2">
        <f t="shared" ref="J2:J65" si="1">G2/H2</f>
        <v>470.98225139072696</v>
      </c>
      <c r="K2" t="s">
        <v>20</v>
      </c>
      <c r="L2" s="2">
        <v>0.86486486486486402</v>
      </c>
      <c r="M2" s="2">
        <v>1.1583011583011499E-2</v>
      </c>
      <c r="N2" s="2">
        <v>2.3166023166023099E-2</v>
      </c>
      <c r="O2" s="2">
        <v>0.87644787644787603</v>
      </c>
      <c r="P2" s="2">
        <v>0</v>
      </c>
      <c r="Q2" s="2">
        <v>4.0540540540540501E-2</v>
      </c>
      <c r="R2" s="2">
        <v>4.8262548262548201E-2</v>
      </c>
      <c r="S2">
        <v>2</v>
      </c>
      <c r="T2" s="3">
        <v>12.87990870148028</v>
      </c>
      <c r="U2" s="3">
        <f t="shared" ref="U2:U65" si="2">T2/H2</f>
        <v>11.710827023031269</v>
      </c>
      <c r="V2" s="2">
        <v>0.99950071478600488</v>
      </c>
      <c r="W2">
        <v>0</v>
      </c>
      <c r="X2">
        <v>1</v>
      </c>
      <c r="Y2">
        <v>0</v>
      </c>
      <c r="Z2">
        <v>7</v>
      </c>
      <c r="AA2">
        <v>0</v>
      </c>
      <c r="AB2">
        <v>4</v>
      </c>
      <c r="AC2">
        <v>0</v>
      </c>
      <c r="AD2">
        <v>4</v>
      </c>
      <c r="AE2" s="3">
        <v>6.956135028193744</v>
      </c>
      <c r="AF2" s="3">
        <f t="shared" ref="AF2:AF65" si="3">AE2/H2</f>
        <v>6.3247415763640689</v>
      </c>
      <c r="AJ2">
        <f>V2*'Weighting Criteria'!$B$1</f>
        <v>19.990014295720098</v>
      </c>
      <c r="AK2">
        <f>L2*'Weighting Criteria'!$B$2</f>
        <v>17.29729729729728</v>
      </c>
      <c r="AL2">
        <f>(U2/(MAX($U$2:$U$216)))*'Weighting Criteria'!$B$3</f>
        <v>4.1558193570410591</v>
      </c>
      <c r="AM2">
        <f>'Weighting Criteria'!$B$4*('Weighting Criteria'!$C$6*(Summarized!W2/MAX(Summarized!$W$2:$W$216))+'Weighting Criteria'!$D$6*(Summarized!X2/MAX(Summarized!$X$2:$X$216))+'Weighting Criteria'!$E$6*(Summarized!Y2/MAX(Summarized!$Y$2:$Y$216))+'Weighting Criteria'!$F$6*(Summarized!Z2/MAX(Summarized!$Z$2:$Z$216)))</f>
        <v>0.47101449275362317</v>
      </c>
      <c r="AN2">
        <f>'Weighting Criteria'!$B$7*('Weighting Criteria'!$D$9*(Summarized!AB2/MAX(Summarized!$AB$2:$AB$216))+'Weighting Criteria'!$E$9*(Summarized!AC2/MAX(Summarized!$AC$2:$AC$216))+'Weighting Criteria'!$F$9*(Summarized!AD2/MAX(Summarized!$AD$2:$AD$216)))</f>
        <v>0.64516129032258074</v>
      </c>
      <c r="AO2">
        <f>'Weighting Criteria'!$B$10*('Weighting Criteria'!$C$12*(Summarized!I2/MAX($I$2:$I$216))+'Weighting Criteria'!$D$12*(Summarized!J2/MAX($J$2:$J$216)))</f>
        <v>3.013081687878608</v>
      </c>
      <c r="AP2">
        <f>'Weighting Criteria'!$B$13*(Summarized!AF2/MAX(Summarized!$AF$2:$AF$216))</f>
        <v>0.75595305546166103</v>
      </c>
      <c r="AQ2">
        <f>'Weighting Criteria'!$B$14*(Summarized!S2/MAX(Summarized!$S$2:$S$216))</f>
        <v>3.333333333333333</v>
      </c>
      <c r="AR2">
        <f t="shared" ref="AR2:AR65" si="4">SUM(AJ2:AQ2)</f>
        <v>49.661674809808254</v>
      </c>
      <c r="AV2" t="s">
        <v>22</v>
      </c>
      <c r="AX2" t="s">
        <v>835</v>
      </c>
    </row>
    <row r="3" spans="1:50" x14ac:dyDescent="0.25">
      <c r="A3" t="s">
        <v>31</v>
      </c>
      <c r="B3" t="s">
        <v>21</v>
      </c>
      <c r="C3" t="s">
        <v>29</v>
      </c>
      <c r="D3" t="s">
        <v>30</v>
      </c>
      <c r="E3" t="s">
        <v>837</v>
      </c>
      <c r="F3">
        <v>907</v>
      </c>
      <c r="G3">
        <v>907</v>
      </c>
      <c r="H3" s="2">
        <v>10.26483088419918</v>
      </c>
      <c r="I3" s="2">
        <f t="shared" si="0"/>
        <v>88.359955486082072</v>
      </c>
      <c r="J3" s="2">
        <f t="shared" si="1"/>
        <v>88.359955486082072</v>
      </c>
      <c r="K3" t="s">
        <v>28</v>
      </c>
      <c r="L3" s="2">
        <v>0.57111356119073797</v>
      </c>
      <c r="M3" s="2">
        <v>2.8665931642778301E-2</v>
      </c>
      <c r="N3" s="2">
        <v>0.28114663726571099</v>
      </c>
      <c r="O3" s="2">
        <v>0.31642778390297599</v>
      </c>
      <c r="P3" s="2">
        <v>5.5126791620727601E-3</v>
      </c>
      <c r="Q3" s="2">
        <v>0.110253583241455</v>
      </c>
      <c r="R3" s="2">
        <v>0.257993384785005</v>
      </c>
      <c r="S3">
        <v>1</v>
      </c>
      <c r="T3" s="3">
        <v>13.81117671754806</v>
      </c>
      <c r="U3" s="3">
        <f t="shared" si="2"/>
        <v>1.3454850716350162</v>
      </c>
      <c r="V3" s="2">
        <v>0</v>
      </c>
      <c r="W3">
        <v>0</v>
      </c>
      <c r="X3">
        <v>4</v>
      </c>
      <c r="Y3">
        <v>0</v>
      </c>
      <c r="Z3">
        <v>6</v>
      </c>
      <c r="AA3">
        <v>0</v>
      </c>
      <c r="AB3">
        <v>28</v>
      </c>
      <c r="AC3">
        <v>0</v>
      </c>
      <c r="AD3">
        <v>47</v>
      </c>
      <c r="AE3" s="3">
        <v>28.780237659320061</v>
      </c>
      <c r="AF3" s="3">
        <f t="shared" si="3"/>
        <v>2.803771244163598</v>
      </c>
      <c r="AH3" t="s">
        <v>34</v>
      </c>
      <c r="AI3" t="s">
        <v>35</v>
      </c>
      <c r="AJ3">
        <f>V3*'Weighting Criteria'!$B$1</f>
        <v>0</v>
      </c>
      <c r="AK3">
        <f>L3*'Weighting Criteria'!$B$2</f>
        <v>11.422271223814759</v>
      </c>
      <c r="AL3">
        <f>(U3/(MAX($U$2:$U$216)))*'Weighting Criteria'!$B$3</f>
        <v>0.47747207727633489</v>
      </c>
      <c r="AM3">
        <f>'Weighting Criteria'!$B$4*('Weighting Criteria'!$C$6*(Summarized!W3/MAX(Summarized!$W$2:$W$216))+'Weighting Criteria'!$D$6*(Summarized!X3/MAX(Summarized!$X$2:$X$216))+'Weighting Criteria'!$E$6*(Summarized!Y3/MAX(Summarized!$Y$2:$Y$216))+'Weighting Criteria'!$F$6*(Summarized!Z3/MAX(Summarized!$Z$2:$Z$216)))</f>
        <v>0.92753623188405798</v>
      </c>
      <c r="AN3">
        <f>'Weighting Criteria'!$B$7*('Weighting Criteria'!$D$9*(Summarized!AB3/MAX(Summarized!$AB$2:$AB$216))+'Weighting Criteria'!$E$9*(Summarized!AC3/MAX(Summarized!$AC$2:$AC$216))+'Weighting Criteria'!$F$9*(Summarized!AD3/MAX(Summarized!$AD$2:$AD$216)))</f>
        <v>4.5161290322580649</v>
      </c>
      <c r="AO3">
        <f>'Weighting Criteria'!$B$10*('Weighting Criteria'!$C$12*(Summarized!I3/MAX($I$2:$I$216))+'Weighting Criteria'!$D$12*(Summarized!J3/MAX($J$2:$J$216)))</f>
        <v>0.56527770002104305</v>
      </c>
      <c r="AP3">
        <f>'Weighting Criteria'!$B$13*(Summarized!AF3/MAX(Summarized!$AF$2:$AF$216))</f>
        <v>0.3351155795458558</v>
      </c>
      <c r="AQ3">
        <f>'Weighting Criteria'!$B$14*(Summarized!S3/MAX(Summarized!$S$2:$S$216))</f>
        <v>1.6666666666666665</v>
      </c>
      <c r="AR3">
        <f t="shared" si="4"/>
        <v>19.910468511466785</v>
      </c>
      <c r="AV3" t="s">
        <v>51</v>
      </c>
      <c r="AX3" t="s">
        <v>835</v>
      </c>
    </row>
    <row r="4" spans="1:50" x14ac:dyDescent="0.25">
      <c r="A4" t="s">
        <v>39</v>
      </c>
      <c r="B4" t="s">
        <v>21</v>
      </c>
      <c r="C4" t="s">
        <v>37</v>
      </c>
      <c r="D4" t="s">
        <v>38</v>
      </c>
      <c r="E4" t="s">
        <v>837</v>
      </c>
      <c r="F4">
        <v>906</v>
      </c>
      <c r="G4">
        <v>906</v>
      </c>
      <c r="H4" s="2">
        <v>4.3625486165784269</v>
      </c>
      <c r="I4" s="2">
        <f t="shared" si="0"/>
        <v>207.67676870282796</v>
      </c>
      <c r="J4" s="2">
        <f t="shared" si="1"/>
        <v>207.67676870282796</v>
      </c>
      <c r="K4" t="s">
        <v>36</v>
      </c>
      <c r="L4" s="2">
        <v>9.8233995584988895E-2</v>
      </c>
      <c r="M4" s="2">
        <v>6.8432671081677707E-2</v>
      </c>
      <c r="N4" s="2">
        <v>2.64900662251655E-2</v>
      </c>
      <c r="O4" s="2">
        <v>0.189845474613686</v>
      </c>
      <c r="P4" s="2">
        <v>2.20750551876379E-3</v>
      </c>
      <c r="Q4" s="2">
        <v>6.4017660044150104E-2</v>
      </c>
      <c r="R4" s="2">
        <v>0.64900662251655605</v>
      </c>
      <c r="S4">
        <v>2</v>
      </c>
      <c r="T4" s="3">
        <v>0</v>
      </c>
      <c r="U4" s="3">
        <f t="shared" si="2"/>
        <v>0</v>
      </c>
      <c r="V4" s="2">
        <v>0</v>
      </c>
      <c r="W4">
        <v>0</v>
      </c>
      <c r="X4">
        <v>2</v>
      </c>
      <c r="Y4">
        <v>0</v>
      </c>
      <c r="Z4">
        <v>2</v>
      </c>
      <c r="AA4">
        <v>0</v>
      </c>
      <c r="AB4">
        <v>3</v>
      </c>
      <c r="AC4">
        <v>1</v>
      </c>
      <c r="AD4">
        <v>5</v>
      </c>
      <c r="AE4" s="3">
        <v>10.36755938016146</v>
      </c>
      <c r="AF4" s="3">
        <f t="shared" si="3"/>
        <v>2.3764914253936267</v>
      </c>
      <c r="AJ4">
        <f>V4*'Weighting Criteria'!$B$1</f>
        <v>0</v>
      </c>
      <c r="AK4">
        <f>L4*'Weighting Criteria'!$B$2</f>
        <v>1.964679911699778</v>
      </c>
      <c r="AL4">
        <f>(U4/(MAX($U$2:$U$216)))*'Weighting Criteria'!$B$3</f>
        <v>0</v>
      </c>
      <c r="AM4">
        <f>'Weighting Criteria'!$B$4*('Weighting Criteria'!$C$6*(Summarized!W4/MAX(Summarized!$W$2:$W$216))+'Weighting Criteria'!$D$6*(Summarized!X4/MAX(Summarized!$X$2:$X$216))+'Weighting Criteria'!$E$6*(Summarized!Y4/MAX(Summarized!$Y$2:$Y$216))+'Weighting Criteria'!$F$6*(Summarized!Z4/MAX(Summarized!$Z$2:$Z$216)))</f>
        <v>0.42028985507246375</v>
      </c>
      <c r="AN4">
        <f>'Weighting Criteria'!$B$7*('Weighting Criteria'!$D$9*(Summarized!AB4/MAX(Summarized!$AB$2:$AB$216))+'Weighting Criteria'!$E$9*(Summarized!AC4/MAX(Summarized!$AC$2:$AC$216))+'Weighting Criteria'!$F$9*(Summarized!AD4/MAX(Summarized!$AD$2:$AD$216)))</f>
        <v>0.4838709677419355</v>
      </c>
      <c r="AO4">
        <f>'Weighting Criteria'!$B$10*('Weighting Criteria'!$C$12*(Summarized!I4/MAX($I$2:$I$216))+'Weighting Criteria'!$D$12*(Summarized!J4/MAX($J$2:$J$216)))</f>
        <v>1.3286001052663283</v>
      </c>
      <c r="AP4">
        <f>'Weighting Criteria'!$B$13*(Summarized!AF4/MAX(Summarized!$AF$2:$AF$216))</f>
        <v>0.28404574836993113</v>
      </c>
      <c r="AQ4">
        <f>'Weighting Criteria'!$B$14*(Summarized!S4/MAX(Summarized!$S$2:$S$216))</f>
        <v>3.333333333333333</v>
      </c>
      <c r="AR4">
        <f t="shared" si="4"/>
        <v>7.8148199214837692</v>
      </c>
      <c r="AV4" t="s">
        <v>70</v>
      </c>
      <c r="AX4" t="s">
        <v>835</v>
      </c>
    </row>
    <row r="5" spans="1:50" x14ac:dyDescent="0.25">
      <c r="A5" t="s">
        <v>44</v>
      </c>
      <c r="B5" t="s">
        <v>21</v>
      </c>
      <c r="C5" t="s">
        <v>42</v>
      </c>
      <c r="D5" t="s">
        <v>43</v>
      </c>
      <c r="E5" t="s">
        <v>837</v>
      </c>
      <c r="F5">
        <v>752</v>
      </c>
      <c r="G5">
        <v>752</v>
      </c>
      <c r="H5" s="2">
        <v>8.7713531849297031</v>
      </c>
      <c r="I5" s="2">
        <f t="shared" si="0"/>
        <v>85.733635864991882</v>
      </c>
      <c r="J5" s="2">
        <f t="shared" si="1"/>
        <v>85.733635864991882</v>
      </c>
      <c r="K5" t="s">
        <v>41</v>
      </c>
      <c r="L5" s="2">
        <v>0.76462765957446799</v>
      </c>
      <c r="M5" s="2">
        <v>1.7287234042553098E-2</v>
      </c>
      <c r="N5" s="2">
        <v>0.24069148936170201</v>
      </c>
      <c r="O5" s="2">
        <v>0.55851063829787195</v>
      </c>
      <c r="P5" s="2">
        <v>3.9893617021276497E-3</v>
      </c>
      <c r="Q5" s="2">
        <v>5.1861702127659497E-2</v>
      </c>
      <c r="R5" s="2">
        <v>0.12765957446808501</v>
      </c>
      <c r="S5">
        <v>2</v>
      </c>
      <c r="T5" s="3">
        <v>15.123105936910591</v>
      </c>
      <c r="U5" s="3">
        <f t="shared" si="2"/>
        <v>1.7241474169451989</v>
      </c>
      <c r="V5" s="2">
        <v>5.7587201842273943E-2</v>
      </c>
      <c r="W5">
        <v>0</v>
      </c>
      <c r="X5">
        <v>2</v>
      </c>
      <c r="Y5">
        <v>0</v>
      </c>
      <c r="Z5">
        <v>14</v>
      </c>
      <c r="AA5">
        <v>0</v>
      </c>
      <c r="AB5">
        <v>13</v>
      </c>
      <c r="AC5">
        <v>0</v>
      </c>
      <c r="AD5">
        <v>34</v>
      </c>
      <c r="AE5" s="3">
        <v>21.70235062093062</v>
      </c>
      <c r="AF5" s="3">
        <f t="shared" si="3"/>
        <v>2.4742306190814447</v>
      </c>
      <c r="AH5" t="s">
        <v>45</v>
      </c>
      <c r="AI5" t="s">
        <v>46</v>
      </c>
      <c r="AJ5">
        <f>V5*'Weighting Criteria'!$B$1</f>
        <v>1.1517440368454788</v>
      </c>
      <c r="AK5">
        <f>L5*'Weighting Criteria'!$B$2</f>
        <v>15.292553191489359</v>
      </c>
      <c r="AL5">
        <f>(U5/(MAX($U$2:$U$216)))*'Weighting Criteria'!$B$3</f>
        <v>0.61184792462919702</v>
      </c>
      <c r="AM5">
        <f>'Weighting Criteria'!$B$4*('Weighting Criteria'!$C$6*(Summarized!W5/MAX(Summarized!$W$2:$W$216))+'Weighting Criteria'!$D$6*(Summarized!X5/MAX(Summarized!$X$2:$X$216))+'Weighting Criteria'!$E$6*(Summarized!Y5/MAX(Summarized!$Y$2:$Y$216))+'Weighting Criteria'!$F$6*(Summarized!Z5/MAX(Summarized!$Z$2:$Z$216)))</f>
        <v>0.94202898550724634</v>
      </c>
      <c r="AN5">
        <f>'Weighting Criteria'!$B$7*('Weighting Criteria'!$D$9*(Summarized!AB5/MAX(Summarized!$AB$2:$AB$216))+'Weighting Criteria'!$E$9*(Summarized!AC5/MAX(Summarized!$AC$2:$AC$216))+'Weighting Criteria'!$F$9*(Summarized!AD5/MAX(Summarized!$AD$2:$AD$216)))</f>
        <v>2.096774193548387</v>
      </c>
      <c r="AO5">
        <f>'Weighting Criteria'!$B$10*('Weighting Criteria'!$C$12*(Summarized!I5/MAX($I$2:$I$216))+'Weighting Criteria'!$D$12*(Summarized!J5/MAX($J$2:$J$216)))</f>
        <v>0.54847597228404976</v>
      </c>
      <c r="AP5">
        <f>'Weighting Criteria'!$B$13*(Summarized!AF5/MAX(Summarized!$AF$2:$AF$216))</f>
        <v>0.29572784497649962</v>
      </c>
      <c r="AQ5">
        <f>'Weighting Criteria'!$B$14*(Summarized!S5/MAX(Summarized!$S$2:$S$216))</f>
        <v>3.333333333333333</v>
      </c>
      <c r="AR5">
        <f t="shared" si="4"/>
        <v>24.272485482613551</v>
      </c>
      <c r="AV5" t="s">
        <v>89</v>
      </c>
      <c r="AX5" t="s">
        <v>835</v>
      </c>
    </row>
    <row r="6" spans="1:50" x14ac:dyDescent="0.25">
      <c r="A6" t="s">
        <v>49</v>
      </c>
      <c r="B6" t="s">
        <v>21</v>
      </c>
      <c r="C6" t="s">
        <v>48</v>
      </c>
      <c r="D6" t="s">
        <v>47</v>
      </c>
      <c r="E6" t="s">
        <v>837</v>
      </c>
      <c r="F6">
        <v>628</v>
      </c>
      <c r="G6">
        <v>628</v>
      </c>
      <c r="H6" s="2">
        <v>7.6595848385067207</v>
      </c>
      <c r="I6" s="2">
        <f t="shared" si="0"/>
        <v>81.988777882957962</v>
      </c>
      <c r="J6" s="2">
        <f t="shared" si="1"/>
        <v>81.988777882957962</v>
      </c>
      <c r="K6" t="s">
        <v>47</v>
      </c>
      <c r="L6" s="2">
        <v>0.32324840764331197</v>
      </c>
      <c r="M6" s="2">
        <v>2.3885350318471301E-2</v>
      </c>
      <c r="N6" s="2">
        <v>5.0955414012738801E-2</v>
      </c>
      <c r="O6" s="2">
        <v>0.22770700636942601</v>
      </c>
      <c r="P6" s="2">
        <v>1.5923566878980799E-3</v>
      </c>
      <c r="Q6" s="2">
        <v>8.4394904458598693E-2</v>
      </c>
      <c r="R6" s="2">
        <v>0.611464968152866</v>
      </c>
      <c r="S6">
        <v>1</v>
      </c>
      <c r="T6" s="3">
        <v>16.82983865219332</v>
      </c>
      <c r="U6" s="3">
        <f t="shared" si="2"/>
        <v>2.1972259602877369</v>
      </c>
      <c r="V6" s="2">
        <v>0</v>
      </c>
      <c r="W6">
        <v>0</v>
      </c>
      <c r="X6">
        <v>0</v>
      </c>
      <c r="Y6">
        <v>0</v>
      </c>
      <c r="Z6">
        <v>4</v>
      </c>
      <c r="AA6">
        <v>0</v>
      </c>
      <c r="AB6">
        <v>6</v>
      </c>
      <c r="AC6">
        <v>0</v>
      </c>
      <c r="AD6">
        <v>14</v>
      </c>
      <c r="AE6" s="3">
        <v>13.02210706413125</v>
      </c>
      <c r="AF6" s="3">
        <f t="shared" si="3"/>
        <v>1.7001061204604377</v>
      </c>
      <c r="AJ6">
        <f>V6*'Weighting Criteria'!$B$1</f>
        <v>0</v>
      </c>
      <c r="AK6">
        <f>L6*'Weighting Criteria'!$B$2</f>
        <v>6.4649681528662395</v>
      </c>
      <c r="AL6">
        <f>(U6/(MAX($U$2:$U$216)))*'Weighting Criteria'!$B$3</f>
        <v>0.77972923343490197</v>
      </c>
      <c r="AM6">
        <f>'Weighting Criteria'!$B$4*('Weighting Criteria'!$C$6*(Summarized!W6/MAX(Summarized!$W$2:$W$216))+'Weighting Criteria'!$D$6*(Summarized!X6/MAX(Summarized!$X$2:$X$216))+'Weighting Criteria'!$E$6*(Summarized!Y6/MAX(Summarized!$Y$2:$Y$216))+'Weighting Criteria'!$F$6*(Summarized!Z6/MAX(Summarized!$Z$2:$Z$216)))</f>
        <v>0.17391304347826086</v>
      </c>
      <c r="AN6">
        <f>'Weighting Criteria'!$B$7*('Weighting Criteria'!$D$9*(Summarized!AB6/MAX(Summarized!$AB$2:$AB$216))+'Weighting Criteria'!$E$9*(Summarized!AC6/MAX(Summarized!$AC$2:$AC$216))+'Weighting Criteria'!$F$9*(Summarized!AD6/MAX(Summarized!$AD$2:$AD$216)))</f>
        <v>0.967741935483871</v>
      </c>
      <c r="AO6">
        <f>'Weighting Criteria'!$B$10*('Weighting Criteria'!$C$12*(Summarized!I6/MAX($I$2:$I$216))+'Weighting Criteria'!$D$12*(Summarized!J6/MAX($J$2:$J$216)))</f>
        <v>0.52451846013565329</v>
      </c>
      <c r="AP6">
        <f>'Weighting Criteria'!$B$13*(Summarized!AF6/MAX(Summarized!$AF$2:$AF$216))</f>
        <v>0.20320204404461489</v>
      </c>
      <c r="AQ6">
        <f>'Weighting Criteria'!$B$14*(Summarized!S6/MAX(Summarized!$S$2:$S$216))</f>
        <v>1.6666666666666665</v>
      </c>
      <c r="AR6">
        <f t="shared" si="4"/>
        <v>10.780739536110207</v>
      </c>
      <c r="AV6" t="s">
        <v>97</v>
      </c>
      <c r="AX6" t="s">
        <v>835</v>
      </c>
    </row>
    <row r="7" spans="1:50" x14ac:dyDescent="0.25">
      <c r="A7" t="s">
        <v>52</v>
      </c>
      <c r="B7" t="s">
        <v>21</v>
      </c>
      <c r="C7" t="s">
        <v>51</v>
      </c>
      <c r="D7" t="s">
        <v>24</v>
      </c>
      <c r="E7" t="s">
        <v>835</v>
      </c>
      <c r="F7">
        <v>465</v>
      </c>
      <c r="G7">
        <v>465</v>
      </c>
      <c r="H7" s="2">
        <v>1.6342907061183469</v>
      </c>
      <c r="I7" s="2">
        <f t="shared" si="0"/>
        <v>284.52710295614145</v>
      </c>
      <c r="J7" s="2">
        <f t="shared" si="1"/>
        <v>284.52710295614145</v>
      </c>
      <c r="K7" t="s">
        <v>50</v>
      </c>
      <c r="L7" s="2">
        <v>0.227956989247311</v>
      </c>
      <c r="M7" s="2">
        <v>4.0860215053763402E-2</v>
      </c>
      <c r="N7" s="2">
        <v>6.0215053763440801E-2</v>
      </c>
      <c r="O7" s="2">
        <v>0.174193548387096</v>
      </c>
      <c r="P7" s="2">
        <v>2.1505376344086E-3</v>
      </c>
      <c r="Q7" s="2">
        <v>9.6774193548387094E-2</v>
      </c>
      <c r="R7" s="2">
        <v>0.62580645161290305</v>
      </c>
      <c r="S7">
        <v>1</v>
      </c>
      <c r="T7" s="3">
        <v>2.3209588845302549</v>
      </c>
      <c r="U7" s="3">
        <f t="shared" si="2"/>
        <v>1.4201628118187335</v>
      </c>
      <c r="V7" s="2">
        <v>0</v>
      </c>
      <c r="W7">
        <v>0</v>
      </c>
      <c r="X7">
        <v>0</v>
      </c>
      <c r="Y7">
        <v>0</v>
      </c>
      <c r="Z7">
        <v>3</v>
      </c>
      <c r="AA7">
        <v>0</v>
      </c>
      <c r="AB7">
        <v>0</v>
      </c>
      <c r="AC7">
        <v>0</v>
      </c>
      <c r="AD7">
        <v>4</v>
      </c>
      <c r="AE7" s="3">
        <v>18.839488825492261</v>
      </c>
      <c r="AF7" s="3">
        <f t="shared" si="3"/>
        <v>11.527624035896586</v>
      </c>
      <c r="AJ7">
        <f>V7*'Weighting Criteria'!$B$1</f>
        <v>0</v>
      </c>
      <c r="AK7">
        <f>L7*'Weighting Criteria'!$B$2</f>
        <v>4.5591397849462201</v>
      </c>
      <c r="AL7">
        <f>(U7/(MAX($U$2:$U$216)))*'Weighting Criteria'!$B$3</f>
        <v>0.50397295527455188</v>
      </c>
      <c r="AM7">
        <f>'Weighting Criteria'!$B$4*('Weighting Criteria'!$C$6*(Summarized!W7/MAX(Summarized!$W$2:$W$216))+'Weighting Criteria'!$D$6*(Summarized!X7/MAX(Summarized!$X$2:$X$216))+'Weighting Criteria'!$E$6*(Summarized!Y7/MAX(Summarized!$Y$2:$Y$216))+'Weighting Criteria'!$F$6*(Summarized!Z7/MAX(Summarized!$Z$2:$Z$216)))</f>
        <v>0.13043478260869565</v>
      </c>
      <c r="AN7">
        <f>'Weighting Criteria'!$B$7*('Weighting Criteria'!$D$9*(Summarized!AB7/MAX(Summarized!$AB$2:$AB$216))+'Weighting Criteria'!$E$9*(Summarized!AC7/MAX(Summarized!$AC$2:$AC$216))+'Weighting Criteria'!$F$9*(Summarized!AD7/MAX(Summarized!$AD$2:$AD$216)))</f>
        <v>0</v>
      </c>
      <c r="AO7">
        <f>'Weighting Criteria'!$B$10*('Weighting Criteria'!$C$12*(Summarized!I7/MAX($I$2:$I$216))+'Weighting Criteria'!$D$12*(Summarized!J7/MAX($J$2:$J$216)))</f>
        <v>1.8202456697483536</v>
      </c>
      <c r="AP7">
        <f>'Weighting Criteria'!$B$13*(Summarized!AF7/MAX(Summarized!$AF$2:$AF$216))</f>
        <v>1.3778179719967245</v>
      </c>
      <c r="AQ7">
        <f>'Weighting Criteria'!$B$14*(Summarized!S7/MAX(Summarized!$S$2:$S$216))</f>
        <v>1.6666666666666665</v>
      </c>
      <c r="AR7">
        <f t="shared" si="4"/>
        <v>10.058277831241211</v>
      </c>
      <c r="AV7" t="s">
        <v>106</v>
      </c>
      <c r="AX7" t="s">
        <v>835</v>
      </c>
    </row>
    <row r="8" spans="1:50" x14ac:dyDescent="0.25">
      <c r="A8" t="s">
        <v>55</v>
      </c>
      <c r="B8" t="s">
        <v>21</v>
      </c>
      <c r="C8" t="s">
        <v>54</v>
      </c>
      <c r="D8" t="s">
        <v>24</v>
      </c>
      <c r="E8" t="s">
        <v>837</v>
      </c>
      <c r="F8">
        <v>555</v>
      </c>
      <c r="G8">
        <v>555</v>
      </c>
      <c r="H8" s="2">
        <v>6.2086999630392921</v>
      </c>
      <c r="I8" s="2">
        <f t="shared" si="0"/>
        <v>89.390694236143375</v>
      </c>
      <c r="J8" s="2">
        <f t="shared" si="1"/>
        <v>89.390694236143375</v>
      </c>
      <c r="K8" t="s">
        <v>53</v>
      </c>
      <c r="L8" s="2">
        <v>0.75495495495495402</v>
      </c>
      <c r="M8" s="2">
        <v>2.3423423423423399E-2</v>
      </c>
      <c r="N8" s="2">
        <v>0.108108108108108</v>
      </c>
      <c r="O8" s="2">
        <v>0.641441441441441</v>
      </c>
      <c r="P8" s="2">
        <v>3.6036036036036002E-3</v>
      </c>
      <c r="Q8" s="2">
        <v>8.1081081081081002E-2</v>
      </c>
      <c r="R8" s="2">
        <v>0.142342342342342</v>
      </c>
      <c r="S8">
        <v>1</v>
      </c>
      <c r="T8" s="3">
        <v>24.808724535127588</v>
      </c>
      <c r="U8" s="3">
        <f t="shared" si="2"/>
        <v>3.995800196951889</v>
      </c>
      <c r="V8" s="2">
        <v>9.5150553785823613E-2</v>
      </c>
      <c r="W8">
        <v>0</v>
      </c>
      <c r="X8">
        <v>4</v>
      </c>
      <c r="Y8">
        <v>0</v>
      </c>
      <c r="Z8">
        <v>21</v>
      </c>
      <c r="AA8">
        <v>0</v>
      </c>
      <c r="AB8">
        <v>11</v>
      </c>
      <c r="AC8">
        <v>0</v>
      </c>
      <c r="AD8">
        <v>16</v>
      </c>
      <c r="AE8" s="3">
        <v>27.254634586895651</v>
      </c>
      <c r="AF8" s="3">
        <f t="shared" si="3"/>
        <v>4.3897490213964083</v>
      </c>
      <c r="AH8" t="s">
        <v>56</v>
      </c>
      <c r="AI8" t="s">
        <v>57</v>
      </c>
      <c r="AJ8">
        <f>V8*'Weighting Criteria'!$B$1</f>
        <v>1.9030110757164722</v>
      </c>
      <c r="AK8">
        <f>L8*'Weighting Criteria'!$B$2</f>
        <v>15.09909909909908</v>
      </c>
      <c r="AL8">
        <f>(U8/(MAX($U$2:$U$216)))*'Weighting Criteria'!$B$3</f>
        <v>1.4179889919561661</v>
      </c>
      <c r="AM8">
        <f>'Weighting Criteria'!$B$4*('Weighting Criteria'!$C$6*(Summarized!W8/MAX(Summarized!$W$2:$W$216))+'Weighting Criteria'!$D$6*(Summarized!X8/MAX(Summarized!$X$2:$X$216))+'Weighting Criteria'!$E$6*(Summarized!Y8/MAX(Summarized!$Y$2:$Y$216))+'Weighting Criteria'!$F$6*(Summarized!Z8/MAX(Summarized!$Z$2:$Z$216)))</f>
        <v>1.5797101449275364</v>
      </c>
      <c r="AN8">
        <f>'Weighting Criteria'!$B$7*('Weighting Criteria'!$D$9*(Summarized!AB8/MAX(Summarized!$AB$2:$AB$216))+'Weighting Criteria'!$E$9*(Summarized!AC8/MAX(Summarized!$AC$2:$AC$216))+'Weighting Criteria'!$F$9*(Summarized!AD8/MAX(Summarized!$AD$2:$AD$216)))</f>
        <v>1.774193548387097</v>
      </c>
      <c r="AO8">
        <f>'Weighting Criteria'!$B$10*('Weighting Criteria'!$C$12*(Summarized!I8/MAX($I$2:$I$216))+'Weighting Criteria'!$D$12*(Summarized!J8/MAX($J$2:$J$216)))</f>
        <v>0.57187179150458833</v>
      </c>
      <c r="AP8">
        <f>'Weighting Criteria'!$B$13*(Summarized!AF8/MAX(Summarized!$AF$2:$AF$216))</f>
        <v>0.52467664415502313</v>
      </c>
      <c r="AQ8">
        <f>'Weighting Criteria'!$B$14*(Summarized!S8/MAX(Summarized!$S$2:$S$216))</f>
        <v>1.6666666666666665</v>
      </c>
      <c r="AR8">
        <f t="shared" si="4"/>
        <v>24.537217962412626</v>
      </c>
      <c r="AV8" t="s">
        <v>134</v>
      </c>
      <c r="AX8" t="s">
        <v>835</v>
      </c>
    </row>
    <row r="9" spans="1:50" x14ac:dyDescent="0.25">
      <c r="A9" t="s">
        <v>60</v>
      </c>
      <c r="B9" t="s">
        <v>21</v>
      </c>
      <c r="C9" t="s">
        <v>59</v>
      </c>
      <c r="D9" t="s">
        <v>24</v>
      </c>
      <c r="E9" t="s">
        <v>837</v>
      </c>
      <c r="F9">
        <v>408</v>
      </c>
      <c r="G9">
        <v>408</v>
      </c>
      <c r="H9" s="2">
        <v>10.6892690227246</v>
      </c>
      <c r="I9" s="2">
        <f t="shared" si="0"/>
        <v>38.169120744610503</v>
      </c>
      <c r="J9" s="2">
        <f t="shared" si="1"/>
        <v>38.169120744610503</v>
      </c>
      <c r="K9" t="s">
        <v>58</v>
      </c>
      <c r="L9" s="2">
        <v>0.87990196078431304</v>
      </c>
      <c r="M9" s="2">
        <v>0</v>
      </c>
      <c r="N9" s="2">
        <v>0.183823529411764</v>
      </c>
      <c r="O9" s="2">
        <v>0.578431372549019</v>
      </c>
      <c r="P9" s="2">
        <v>0</v>
      </c>
      <c r="Q9" s="2">
        <v>6.1274509803921497E-2</v>
      </c>
      <c r="R9" s="2">
        <v>0.17647058823529399</v>
      </c>
      <c r="S9">
        <v>1</v>
      </c>
      <c r="T9" s="3">
        <v>11.169057322931129</v>
      </c>
      <c r="U9" s="3">
        <f t="shared" si="2"/>
        <v>1.0448850430451824</v>
      </c>
      <c r="V9" s="2">
        <v>0.27255871973137291</v>
      </c>
      <c r="W9">
        <v>0</v>
      </c>
      <c r="X9">
        <v>5</v>
      </c>
      <c r="Y9">
        <v>0</v>
      </c>
      <c r="Z9">
        <v>14</v>
      </c>
      <c r="AA9">
        <v>0</v>
      </c>
      <c r="AB9">
        <v>8</v>
      </c>
      <c r="AC9">
        <v>0</v>
      </c>
      <c r="AD9">
        <v>25</v>
      </c>
      <c r="AE9" s="3">
        <v>31.17786836990955</v>
      </c>
      <c r="AF9" s="3">
        <f t="shared" si="3"/>
        <v>2.9167446626731626</v>
      </c>
      <c r="AJ9">
        <f>V9*'Weighting Criteria'!$B$1</f>
        <v>5.4511743946274578</v>
      </c>
      <c r="AK9">
        <f>L9*'Weighting Criteria'!$B$2</f>
        <v>17.59803921568626</v>
      </c>
      <c r="AL9">
        <f>(U9/(MAX($U$2:$U$216)))*'Weighting Criteria'!$B$3</f>
        <v>0.37079819206874942</v>
      </c>
      <c r="AM9">
        <f>'Weighting Criteria'!$B$4*('Weighting Criteria'!$C$6*(Summarized!W9/MAX(Summarized!$W$2:$W$216))+'Weighting Criteria'!$D$6*(Summarized!X9/MAX(Summarized!$X$2:$X$216))+'Weighting Criteria'!$E$6*(Summarized!Y9/MAX(Summarized!$Y$2:$Y$216))+'Weighting Criteria'!$F$6*(Summarized!Z9/MAX(Summarized!$Z$2:$Z$216)))</f>
        <v>1.4420289855072463</v>
      </c>
      <c r="AN9">
        <f>'Weighting Criteria'!$B$7*('Weighting Criteria'!$D$9*(Summarized!AB9/MAX(Summarized!$AB$2:$AB$216))+'Weighting Criteria'!$E$9*(Summarized!AC9/MAX(Summarized!$AC$2:$AC$216))+'Weighting Criteria'!$F$9*(Summarized!AD9/MAX(Summarized!$AD$2:$AD$216)))</f>
        <v>1.2903225806451615</v>
      </c>
      <c r="AO9">
        <f>'Weighting Criteria'!$B$10*('Weighting Criteria'!$C$12*(Summarized!I9/MAX($I$2:$I$216))+'Weighting Criteria'!$D$12*(Summarized!J9/MAX($J$2:$J$216)))</f>
        <v>0.24418474033452237</v>
      </c>
      <c r="AP9">
        <f>'Weighting Criteria'!$B$13*(Summarized!AF9/MAX(Summarized!$AF$2:$AF$216))</f>
        <v>0.34861851873745991</v>
      </c>
      <c r="AQ9">
        <f>'Weighting Criteria'!$B$14*(Summarized!S9/MAX(Summarized!$S$2:$S$216))</f>
        <v>1.6666666666666665</v>
      </c>
      <c r="AR9">
        <f t="shared" si="4"/>
        <v>28.411833294273524</v>
      </c>
      <c r="AV9" t="s">
        <v>152</v>
      </c>
      <c r="AX9" t="s">
        <v>835</v>
      </c>
    </row>
    <row r="10" spans="1:50" x14ac:dyDescent="0.25">
      <c r="A10" t="s">
        <v>64</v>
      </c>
      <c r="B10" t="s">
        <v>21</v>
      </c>
      <c r="C10" t="s">
        <v>62</v>
      </c>
      <c r="D10" t="s">
        <v>63</v>
      </c>
      <c r="E10" t="s">
        <v>837</v>
      </c>
      <c r="F10">
        <v>635</v>
      </c>
      <c r="G10">
        <v>635</v>
      </c>
      <c r="H10" s="2">
        <v>2.1083485404284592</v>
      </c>
      <c r="I10" s="2">
        <f t="shared" si="0"/>
        <v>301.18359835843609</v>
      </c>
      <c r="J10" s="2">
        <f t="shared" si="1"/>
        <v>301.18359835843609</v>
      </c>
      <c r="K10" t="s">
        <v>61</v>
      </c>
      <c r="L10" s="2">
        <v>0.35590551181102298</v>
      </c>
      <c r="M10" s="2">
        <v>3.6220472440944798E-2</v>
      </c>
      <c r="N10" s="2">
        <v>9.1338582677165298E-2</v>
      </c>
      <c r="O10" s="2">
        <v>0.23464566929133801</v>
      </c>
      <c r="P10" s="2">
        <v>0</v>
      </c>
      <c r="Q10" s="2">
        <v>0.100787401574803</v>
      </c>
      <c r="R10" s="2">
        <v>0.53700787401574801</v>
      </c>
      <c r="S10">
        <v>1</v>
      </c>
      <c r="T10" s="3">
        <v>1.4320409018159781</v>
      </c>
      <c r="U10" s="3">
        <f t="shared" si="2"/>
        <v>0.679223987095112</v>
      </c>
      <c r="V10" s="2">
        <v>0</v>
      </c>
      <c r="W10">
        <v>0</v>
      </c>
      <c r="X10">
        <v>2</v>
      </c>
      <c r="Y10">
        <v>0</v>
      </c>
      <c r="Z10">
        <v>2</v>
      </c>
      <c r="AA10">
        <v>0</v>
      </c>
      <c r="AB10">
        <v>5</v>
      </c>
      <c r="AC10">
        <v>0</v>
      </c>
      <c r="AD10">
        <v>6</v>
      </c>
      <c r="AE10" s="3">
        <v>6.0108484896017016</v>
      </c>
      <c r="AF10" s="3">
        <f t="shared" si="3"/>
        <v>2.850974767378915</v>
      </c>
      <c r="AJ10">
        <f>V10*'Weighting Criteria'!$B$1</f>
        <v>0</v>
      </c>
      <c r="AK10">
        <f>L10*'Weighting Criteria'!$B$2</f>
        <v>7.1181102362204598</v>
      </c>
      <c r="AL10">
        <f>(U10/(MAX($U$2:$U$216)))*'Weighting Criteria'!$B$3</f>
        <v>0.2410361102409852</v>
      </c>
      <c r="AM10">
        <f>'Weighting Criteria'!$B$4*('Weighting Criteria'!$C$6*(Summarized!W10/MAX(Summarized!$W$2:$W$216))+'Weighting Criteria'!$D$6*(Summarized!X10/MAX(Summarized!$X$2:$X$216))+'Weighting Criteria'!$E$6*(Summarized!Y10/MAX(Summarized!$Y$2:$Y$216))+'Weighting Criteria'!$F$6*(Summarized!Z10/MAX(Summarized!$Z$2:$Z$216)))</f>
        <v>0.42028985507246375</v>
      </c>
      <c r="AN10">
        <f>'Weighting Criteria'!$B$7*('Weighting Criteria'!$D$9*(Summarized!AB10/MAX(Summarized!$AB$2:$AB$216))+'Weighting Criteria'!$E$9*(Summarized!AC10/MAX(Summarized!$AC$2:$AC$216))+'Weighting Criteria'!$F$9*(Summarized!AD10/MAX(Summarized!$AD$2:$AD$216)))</f>
        <v>0.80645161290322587</v>
      </c>
      <c r="AO10">
        <f>'Weighting Criteria'!$B$10*('Weighting Criteria'!$C$12*(Summarized!I10/MAX($I$2:$I$216))+'Weighting Criteria'!$D$12*(Summarized!J10/MAX($J$2:$J$216)))</f>
        <v>1.9268046348318437</v>
      </c>
      <c r="AP10">
        <f>'Weighting Criteria'!$B$13*(Summarized!AF10/MAX(Summarized!$AF$2:$AF$216))</f>
        <v>0.34075749347582984</v>
      </c>
      <c r="AQ10">
        <f>'Weighting Criteria'!$B$14*(Summarized!S10/MAX(Summarized!$S$2:$S$216))</f>
        <v>1.6666666666666665</v>
      </c>
      <c r="AR10">
        <f t="shared" si="4"/>
        <v>12.520116609411474</v>
      </c>
      <c r="AV10" t="s">
        <v>165</v>
      </c>
      <c r="AX10" t="s">
        <v>835</v>
      </c>
    </row>
    <row r="11" spans="1:50" x14ac:dyDescent="0.25">
      <c r="A11" t="s">
        <v>68</v>
      </c>
      <c r="B11" t="s">
        <v>21</v>
      </c>
      <c r="C11" t="s">
        <v>66</v>
      </c>
      <c r="D11" t="s">
        <v>67</v>
      </c>
      <c r="E11" t="s">
        <v>837</v>
      </c>
      <c r="F11">
        <v>782</v>
      </c>
      <c r="G11">
        <v>782</v>
      </c>
      <c r="H11" s="2">
        <v>5.7346085760764201</v>
      </c>
      <c r="I11" s="2">
        <f t="shared" si="0"/>
        <v>136.36501770362139</v>
      </c>
      <c r="J11" s="2">
        <f t="shared" si="1"/>
        <v>136.36501770362139</v>
      </c>
      <c r="K11" t="s">
        <v>65</v>
      </c>
      <c r="L11" s="2">
        <v>0.53452685421994806</v>
      </c>
      <c r="M11" s="2">
        <v>5.1150895140664898E-2</v>
      </c>
      <c r="N11" s="2">
        <v>0.111253196930946</v>
      </c>
      <c r="O11" s="2">
        <v>0.28132992327365702</v>
      </c>
      <c r="P11" s="2">
        <v>1.27877237851662E-3</v>
      </c>
      <c r="Q11" s="2">
        <v>8.3120204603580494E-2</v>
      </c>
      <c r="R11" s="2">
        <v>0.47186700767263401</v>
      </c>
      <c r="S11">
        <v>1</v>
      </c>
      <c r="T11" s="3">
        <v>8.4956954326474428</v>
      </c>
      <c r="U11" s="3">
        <f t="shared" si="2"/>
        <v>1.4814778236285726</v>
      </c>
      <c r="V11" s="2">
        <v>0</v>
      </c>
      <c r="W11">
        <v>0</v>
      </c>
      <c r="X11">
        <v>4</v>
      </c>
      <c r="Y11">
        <v>0</v>
      </c>
      <c r="Z11">
        <v>5</v>
      </c>
      <c r="AA11">
        <v>0</v>
      </c>
      <c r="AB11">
        <v>12</v>
      </c>
      <c r="AC11">
        <v>0</v>
      </c>
      <c r="AD11">
        <v>29</v>
      </c>
      <c r="AE11" s="3">
        <v>34.108603955064829</v>
      </c>
      <c r="AF11" s="3">
        <f t="shared" si="3"/>
        <v>5.9478521511230502</v>
      </c>
      <c r="AJ11">
        <f>V11*'Weighting Criteria'!$B$1</f>
        <v>0</v>
      </c>
      <c r="AK11">
        <f>L11*'Weighting Criteria'!$B$2</f>
        <v>10.690537084398962</v>
      </c>
      <c r="AL11">
        <f>(U11/(MAX($U$2:$U$216)))*'Weighting Criteria'!$B$3</f>
        <v>0.52573180394129404</v>
      </c>
      <c r="AM11">
        <f>'Weighting Criteria'!$B$4*('Weighting Criteria'!$C$6*(Summarized!W11/MAX(Summarized!$W$2:$W$216))+'Weighting Criteria'!$D$6*(Summarized!X11/MAX(Summarized!$X$2:$X$216))+'Weighting Criteria'!$E$6*(Summarized!Y11/MAX(Summarized!$Y$2:$Y$216))+'Weighting Criteria'!$F$6*(Summarized!Z11/MAX(Summarized!$Z$2:$Z$216)))</f>
        <v>0.88405797101449268</v>
      </c>
      <c r="AN11">
        <f>'Weighting Criteria'!$B$7*('Weighting Criteria'!$D$9*(Summarized!AB11/MAX(Summarized!$AB$2:$AB$216))+'Weighting Criteria'!$E$9*(Summarized!AC11/MAX(Summarized!$AC$2:$AC$216))+'Weighting Criteria'!$F$9*(Summarized!AD11/MAX(Summarized!$AD$2:$AD$216)))</f>
        <v>1.935483870967742</v>
      </c>
      <c r="AO11">
        <f>'Weighting Criteria'!$B$10*('Weighting Criteria'!$C$12*(Summarized!I11/MAX($I$2:$I$216))+'Weighting Criteria'!$D$12*(Summarized!J11/MAX($J$2:$J$216)))</f>
        <v>0.87238730652115071</v>
      </c>
      <c r="AP11">
        <f>'Weighting Criteria'!$B$13*(Summarized!AF11/MAX(Summarized!$AF$2:$AF$216))</f>
        <v>0.71090604300397175</v>
      </c>
      <c r="AQ11">
        <f>'Weighting Criteria'!$B$14*(Summarized!S11/MAX(Summarized!$S$2:$S$216))</f>
        <v>1.6666666666666665</v>
      </c>
      <c r="AR11">
        <f t="shared" si="4"/>
        <v>17.285770746514281</v>
      </c>
      <c r="AV11" t="s">
        <v>187</v>
      </c>
      <c r="AX11" t="s">
        <v>835</v>
      </c>
    </row>
    <row r="12" spans="1:50" x14ac:dyDescent="0.25">
      <c r="A12" t="s">
        <v>71</v>
      </c>
      <c r="B12" t="s">
        <v>21</v>
      </c>
      <c r="C12" t="s">
        <v>70</v>
      </c>
      <c r="D12" t="s">
        <v>24</v>
      </c>
      <c r="E12" t="s">
        <v>835</v>
      </c>
      <c r="F12">
        <v>291</v>
      </c>
      <c r="G12">
        <v>291</v>
      </c>
      <c r="H12" s="2">
        <v>1.485817892126015</v>
      </c>
      <c r="I12" s="2">
        <f t="shared" si="0"/>
        <v>195.85172687859904</v>
      </c>
      <c r="J12" s="2">
        <f t="shared" si="1"/>
        <v>195.85172687859904</v>
      </c>
      <c r="K12" t="s">
        <v>69</v>
      </c>
      <c r="L12" s="2">
        <v>0.90721649484536004</v>
      </c>
      <c r="M12" s="2">
        <v>3.4364261168384801E-3</v>
      </c>
      <c r="N12" s="2">
        <v>0.597938144329896</v>
      </c>
      <c r="O12" s="2">
        <v>0.274914089347079</v>
      </c>
      <c r="P12" s="2">
        <v>0</v>
      </c>
      <c r="Q12" s="2">
        <v>3.4364261168384799E-2</v>
      </c>
      <c r="R12" s="2">
        <v>8.9347079037800606E-2</v>
      </c>
      <c r="S12">
        <v>1</v>
      </c>
      <c r="T12" s="3">
        <v>16.518358719870822</v>
      </c>
      <c r="U12" s="3">
        <f t="shared" si="2"/>
        <v>11.117350792051083</v>
      </c>
      <c r="V12" s="2">
        <v>0.13935235887606959</v>
      </c>
      <c r="W12">
        <v>0</v>
      </c>
      <c r="X12">
        <v>3</v>
      </c>
      <c r="Y12">
        <v>0</v>
      </c>
      <c r="Z12">
        <v>11</v>
      </c>
      <c r="AA12">
        <v>0</v>
      </c>
      <c r="AB12">
        <v>7</v>
      </c>
      <c r="AC12">
        <v>0</v>
      </c>
      <c r="AD12">
        <v>29</v>
      </c>
      <c r="AE12" s="3">
        <v>28.078002975476981</v>
      </c>
      <c r="AF12" s="3">
        <f t="shared" si="3"/>
        <v>18.89733804140759</v>
      </c>
      <c r="AG12" t="s">
        <v>72</v>
      </c>
      <c r="AJ12">
        <f>V12*'Weighting Criteria'!$B$1</f>
        <v>2.7870471775213916</v>
      </c>
      <c r="AK12">
        <f>L12*'Weighting Criteria'!$B$2</f>
        <v>18.144329896907202</v>
      </c>
      <c r="AL12">
        <f>(U12/(MAX($U$2:$U$216)))*'Weighting Criteria'!$B$3</f>
        <v>3.9452125396232383</v>
      </c>
      <c r="AM12">
        <f>'Weighting Criteria'!$B$4*('Weighting Criteria'!$C$6*(Summarized!W12/MAX(Summarized!$W$2:$W$216))+'Weighting Criteria'!$D$6*(Summarized!X12/MAX(Summarized!$X$2:$X$216))+'Weighting Criteria'!$E$6*(Summarized!Y12/MAX(Summarized!$Y$2:$Y$216))+'Weighting Criteria'!$F$6*(Summarized!Z12/MAX(Summarized!$Z$2:$Z$216)))</f>
        <v>0.97826086956521741</v>
      </c>
      <c r="AN12">
        <f>'Weighting Criteria'!$B$7*('Weighting Criteria'!$D$9*(Summarized!AB12/MAX(Summarized!$AB$2:$AB$216))+'Weighting Criteria'!$E$9*(Summarized!AC12/MAX(Summarized!$AC$2:$AC$216))+'Weighting Criteria'!$F$9*(Summarized!AD12/MAX(Summarized!$AD$2:$AD$216)))</f>
        <v>1.1290322580645162</v>
      </c>
      <c r="AO12">
        <f>'Weighting Criteria'!$B$10*('Weighting Criteria'!$C$12*(Summarized!I12/MAX($I$2:$I$216))+'Weighting Criteria'!$D$12*(Summarized!J12/MAX($J$2:$J$216)))</f>
        <v>1.2529500847532957</v>
      </c>
      <c r="AP12">
        <f>'Weighting Criteria'!$B$13*(Summarized!AF12/MAX(Summarized!$AF$2:$AF$216))</f>
        <v>2.2586694270450041</v>
      </c>
      <c r="AQ12">
        <f>'Weighting Criteria'!$B$14*(Summarized!S12/MAX(Summarized!$S$2:$S$216))</f>
        <v>1.6666666666666665</v>
      </c>
      <c r="AR12">
        <f t="shared" si="4"/>
        <v>32.162168920146527</v>
      </c>
      <c r="AV12" t="s">
        <v>190</v>
      </c>
      <c r="AX12" t="s">
        <v>835</v>
      </c>
    </row>
    <row r="13" spans="1:50" x14ac:dyDescent="0.25">
      <c r="A13" t="s">
        <v>76</v>
      </c>
      <c r="B13" t="s">
        <v>21</v>
      </c>
      <c r="C13" t="s">
        <v>74</v>
      </c>
      <c r="D13" t="s">
        <v>75</v>
      </c>
      <c r="E13" t="s">
        <v>837</v>
      </c>
      <c r="F13">
        <v>651</v>
      </c>
      <c r="G13">
        <v>651</v>
      </c>
      <c r="H13" s="2">
        <v>3.5007493495754218</v>
      </c>
      <c r="I13" s="2">
        <f t="shared" si="0"/>
        <v>185.96018594674726</v>
      </c>
      <c r="J13" s="2">
        <f t="shared" si="1"/>
        <v>185.96018594674726</v>
      </c>
      <c r="K13" t="s">
        <v>73</v>
      </c>
      <c r="L13" s="2">
        <v>0.89554531490015299</v>
      </c>
      <c r="M13" s="2">
        <v>1.22887864823348E-2</v>
      </c>
      <c r="N13" s="2">
        <v>5.0691244239631297E-2</v>
      </c>
      <c r="O13" s="2">
        <v>0.82949308755760298</v>
      </c>
      <c r="P13" s="2">
        <v>3.07219662058371E-3</v>
      </c>
      <c r="Q13" s="2">
        <v>1.6897081413210401E-2</v>
      </c>
      <c r="R13" s="2">
        <v>8.7557603686635899E-2</v>
      </c>
      <c r="S13">
        <v>2</v>
      </c>
      <c r="T13" s="3">
        <v>9.5168216113476589</v>
      </c>
      <c r="U13" s="3">
        <f t="shared" si="2"/>
        <v>2.7185098563260115</v>
      </c>
      <c r="V13" s="2">
        <v>0.44511853398227669</v>
      </c>
      <c r="W13">
        <v>0</v>
      </c>
      <c r="X13">
        <v>1</v>
      </c>
      <c r="Y13">
        <v>0</v>
      </c>
      <c r="Z13">
        <v>10</v>
      </c>
      <c r="AA13">
        <v>0</v>
      </c>
      <c r="AB13">
        <v>4</v>
      </c>
      <c r="AC13">
        <v>0</v>
      </c>
      <c r="AD13">
        <v>20</v>
      </c>
      <c r="AE13" s="3">
        <v>33.9506878578295</v>
      </c>
      <c r="AF13" s="3">
        <f t="shared" si="3"/>
        <v>9.6981201644576789</v>
      </c>
      <c r="AH13" t="s">
        <v>77</v>
      </c>
      <c r="AI13" t="s">
        <v>78</v>
      </c>
      <c r="AJ13">
        <f>V13*'Weighting Criteria'!$B$1</f>
        <v>8.902370679645534</v>
      </c>
      <c r="AK13">
        <f>L13*'Weighting Criteria'!$B$2</f>
        <v>17.910906298003059</v>
      </c>
      <c r="AL13">
        <f>(U13/(MAX($U$2:$U$216)))*'Weighting Criteria'!$B$3</f>
        <v>0.96471716822457432</v>
      </c>
      <c r="AM13">
        <f>'Weighting Criteria'!$B$4*('Weighting Criteria'!$C$6*(Summarized!W13/MAX(Summarized!$W$2:$W$216))+'Weighting Criteria'!$D$6*(Summarized!X13/MAX(Summarized!$X$2:$X$216))+'Weighting Criteria'!$E$6*(Summarized!Y13/MAX(Summarized!$Y$2:$Y$216))+'Weighting Criteria'!$F$6*(Summarized!Z13/MAX(Summarized!$Z$2:$Z$216)))</f>
        <v>0.60144927536231885</v>
      </c>
      <c r="AN13">
        <f>'Weighting Criteria'!$B$7*('Weighting Criteria'!$D$9*(Summarized!AB13/MAX(Summarized!$AB$2:$AB$216))+'Weighting Criteria'!$E$9*(Summarized!AC13/MAX(Summarized!$AC$2:$AC$216))+'Weighting Criteria'!$F$9*(Summarized!AD13/MAX(Summarized!$AD$2:$AD$216)))</f>
        <v>0.64516129032258074</v>
      </c>
      <c r="AO13">
        <f>'Weighting Criteria'!$B$10*('Weighting Criteria'!$C$12*(Summarized!I13/MAX($I$2:$I$216))+'Weighting Criteria'!$D$12*(Summarized!J13/MAX($J$2:$J$216)))</f>
        <v>1.1896695242679307</v>
      </c>
      <c r="AP13">
        <f>'Weighting Criteria'!$B$13*(Summarized!AF13/MAX(Summarized!$AF$2:$AF$216))</f>
        <v>1.1591499007570074</v>
      </c>
      <c r="AQ13">
        <f>'Weighting Criteria'!$B$14*(Summarized!S13/MAX(Summarized!$S$2:$S$216))</f>
        <v>3.333333333333333</v>
      </c>
      <c r="AR13">
        <f t="shared" si="4"/>
        <v>34.70675746991634</v>
      </c>
      <c r="AV13" t="s">
        <v>204</v>
      </c>
      <c r="AX13" t="s">
        <v>835</v>
      </c>
    </row>
    <row r="14" spans="1:50" x14ac:dyDescent="0.25">
      <c r="A14" t="s">
        <v>81</v>
      </c>
      <c r="B14" t="s">
        <v>21</v>
      </c>
      <c r="C14" t="s">
        <v>80</v>
      </c>
      <c r="D14" t="s">
        <v>24</v>
      </c>
      <c r="E14" t="s">
        <v>837</v>
      </c>
      <c r="F14">
        <v>923</v>
      </c>
      <c r="G14">
        <v>923</v>
      </c>
      <c r="H14" s="2">
        <v>5.693931141912242</v>
      </c>
      <c r="I14" s="2">
        <f t="shared" si="0"/>
        <v>162.10241694106981</v>
      </c>
      <c r="J14" s="2">
        <f t="shared" si="1"/>
        <v>162.10241694106981</v>
      </c>
      <c r="K14" t="s">
        <v>79</v>
      </c>
      <c r="L14" s="2">
        <v>9.85915492957746E-2</v>
      </c>
      <c r="M14" s="2">
        <v>0.15167930660888401</v>
      </c>
      <c r="N14" s="2">
        <v>2.6002166847237201E-2</v>
      </c>
      <c r="O14" s="2">
        <v>0.11267605633802801</v>
      </c>
      <c r="P14" s="2">
        <v>1.0834236186348799E-3</v>
      </c>
      <c r="Q14" s="2">
        <v>7.0422535211267595E-2</v>
      </c>
      <c r="R14" s="2">
        <v>0.63813651137594796</v>
      </c>
      <c r="S14">
        <v>2</v>
      </c>
      <c r="T14" s="3">
        <v>0</v>
      </c>
      <c r="U14" s="3">
        <f t="shared" si="2"/>
        <v>0</v>
      </c>
      <c r="V14" s="2">
        <v>0</v>
      </c>
      <c r="W14">
        <v>0</v>
      </c>
      <c r="X14">
        <v>1</v>
      </c>
      <c r="Y14">
        <v>0</v>
      </c>
      <c r="Z14">
        <v>1</v>
      </c>
      <c r="AA14">
        <v>0</v>
      </c>
      <c r="AB14">
        <v>1</v>
      </c>
      <c r="AC14">
        <v>0</v>
      </c>
      <c r="AD14">
        <v>4</v>
      </c>
      <c r="AE14" s="3">
        <v>1.9386895325948219</v>
      </c>
      <c r="AF14" s="3">
        <f t="shared" si="3"/>
        <v>0.34048348746692697</v>
      </c>
      <c r="AJ14">
        <f>V14*'Weighting Criteria'!$B$1</f>
        <v>0</v>
      </c>
      <c r="AK14">
        <f>L14*'Weighting Criteria'!$B$2</f>
        <v>1.9718309859154921</v>
      </c>
      <c r="AL14">
        <f>(U14/(MAX($U$2:$U$216)))*'Weighting Criteria'!$B$3</f>
        <v>0</v>
      </c>
      <c r="AM14">
        <f>'Weighting Criteria'!$B$4*('Weighting Criteria'!$C$6*(Summarized!W14/MAX(Summarized!$W$2:$W$216))+'Weighting Criteria'!$D$6*(Summarized!X14/MAX(Summarized!$X$2:$X$216))+'Weighting Criteria'!$E$6*(Summarized!Y14/MAX(Summarized!$Y$2:$Y$216))+'Weighting Criteria'!$F$6*(Summarized!Z14/MAX(Summarized!$Z$2:$Z$216)))</f>
        <v>0.21014492753623187</v>
      </c>
      <c r="AN14">
        <f>'Weighting Criteria'!$B$7*('Weighting Criteria'!$D$9*(Summarized!AB14/MAX(Summarized!$AB$2:$AB$216))+'Weighting Criteria'!$E$9*(Summarized!AC14/MAX(Summarized!$AC$2:$AC$216))+'Weighting Criteria'!$F$9*(Summarized!AD14/MAX(Summarized!$AD$2:$AD$216)))</f>
        <v>0.16129032258064518</v>
      </c>
      <c r="AO14">
        <f>'Weighting Criteria'!$B$10*('Weighting Criteria'!$C$12*(Summarized!I14/MAX($I$2:$I$216))+'Weighting Criteria'!$D$12*(Summarized!J14/MAX($J$2:$J$216)))</f>
        <v>1.03704082819206</v>
      </c>
      <c r="AP14">
        <f>'Weighting Criteria'!$B$13*(Summarized!AF14/MAX(Summarized!$AF$2:$AF$216))</f>
        <v>4.0695659985025383E-2</v>
      </c>
      <c r="AQ14">
        <f>'Weighting Criteria'!$B$14*(Summarized!S14/MAX(Summarized!$S$2:$S$216))</f>
        <v>3.333333333333333</v>
      </c>
      <c r="AR14">
        <f t="shared" si="4"/>
        <v>6.7543360575427869</v>
      </c>
      <c r="AV14" t="s">
        <v>210</v>
      </c>
      <c r="AX14" t="s">
        <v>835</v>
      </c>
    </row>
    <row r="15" spans="1:50" x14ac:dyDescent="0.25">
      <c r="A15" t="s">
        <v>84</v>
      </c>
      <c r="B15" t="s">
        <v>21</v>
      </c>
      <c r="C15" t="s">
        <v>83</v>
      </c>
      <c r="D15" t="s">
        <v>63</v>
      </c>
      <c r="E15" t="s">
        <v>837</v>
      </c>
      <c r="F15">
        <v>733</v>
      </c>
      <c r="G15">
        <v>733</v>
      </c>
      <c r="H15" s="2">
        <v>3.282095581076717</v>
      </c>
      <c r="I15" s="2">
        <f t="shared" si="0"/>
        <v>223.33292309529074</v>
      </c>
      <c r="J15" s="2">
        <f t="shared" si="1"/>
        <v>223.33292309529074</v>
      </c>
      <c r="K15" t="s">
        <v>82</v>
      </c>
      <c r="L15" s="2">
        <v>0.42019099590723002</v>
      </c>
      <c r="M15" s="2">
        <v>3.4106412005456999E-2</v>
      </c>
      <c r="N15" s="2">
        <v>7.7762619372441999E-2</v>
      </c>
      <c r="O15" s="2">
        <v>0.320600272851296</v>
      </c>
      <c r="P15" s="2">
        <v>1.36425648021828E-3</v>
      </c>
      <c r="Q15" s="2">
        <v>7.9126875852660303E-2</v>
      </c>
      <c r="R15" s="2">
        <v>0.48703956343792598</v>
      </c>
      <c r="S15">
        <v>1</v>
      </c>
      <c r="T15" s="3">
        <v>2.6386497636790489</v>
      </c>
      <c r="U15" s="3">
        <f t="shared" si="2"/>
        <v>0.80395274863184185</v>
      </c>
      <c r="V15" s="2">
        <v>0</v>
      </c>
      <c r="W15">
        <v>0</v>
      </c>
      <c r="X15">
        <v>0</v>
      </c>
      <c r="Y15">
        <v>0</v>
      </c>
      <c r="Z15">
        <v>3</v>
      </c>
      <c r="AA15">
        <v>0</v>
      </c>
      <c r="AB15">
        <v>2</v>
      </c>
      <c r="AC15">
        <v>0</v>
      </c>
      <c r="AD15">
        <v>7</v>
      </c>
      <c r="AE15" s="3">
        <v>7.1815024324980827</v>
      </c>
      <c r="AF15" s="3">
        <f t="shared" si="3"/>
        <v>2.1880844890392055</v>
      </c>
      <c r="AJ15">
        <f>V15*'Weighting Criteria'!$B$1</f>
        <v>0</v>
      </c>
      <c r="AK15">
        <f>L15*'Weighting Criteria'!$B$2</f>
        <v>8.4038199181446007</v>
      </c>
      <c r="AL15">
        <f>(U15/(MAX($U$2:$U$216)))*'Weighting Criteria'!$B$3</f>
        <v>0.28529858637137967</v>
      </c>
      <c r="AM15">
        <f>'Weighting Criteria'!$B$4*('Weighting Criteria'!$C$6*(Summarized!W15/MAX(Summarized!$W$2:$W$216))+'Weighting Criteria'!$D$6*(Summarized!X15/MAX(Summarized!$X$2:$X$216))+'Weighting Criteria'!$E$6*(Summarized!Y15/MAX(Summarized!$Y$2:$Y$216))+'Weighting Criteria'!$F$6*(Summarized!Z15/MAX(Summarized!$Z$2:$Z$216)))</f>
        <v>0.13043478260869565</v>
      </c>
      <c r="AN15">
        <f>'Weighting Criteria'!$B$7*('Weighting Criteria'!$D$9*(Summarized!AB15/MAX(Summarized!$AB$2:$AB$216))+'Weighting Criteria'!$E$9*(Summarized!AC15/MAX(Summarized!$AC$2:$AC$216))+'Weighting Criteria'!$F$9*(Summarized!AD15/MAX(Summarized!$AD$2:$AD$216)))</f>
        <v>0.32258064516129037</v>
      </c>
      <c r="AO15">
        <f>'Weighting Criteria'!$B$10*('Weighting Criteria'!$C$12*(Summarized!I15/MAX($I$2:$I$216))+'Weighting Criteria'!$D$12*(Summarized!J15/MAX($J$2:$J$216)))</f>
        <v>1.4287594466496512</v>
      </c>
      <c r="AP15">
        <f>'Weighting Criteria'!$B$13*(Summarized!AF15/MAX(Summarized!$AF$2:$AF$216))</f>
        <v>0.26152675727952002</v>
      </c>
      <c r="AQ15">
        <f>'Weighting Criteria'!$B$14*(Summarized!S15/MAX(Summarized!$S$2:$S$216))</f>
        <v>1.6666666666666665</v>
      </c>
      <c r="AR15">
        <f t="shared" si="4"/>
        <v>12.499086802881804</v>
      </c>
      <c r="AV15" t="s">
        <v>215</v>
      </c>
      <c r="AX15" t="s">
        <v>835</v>
      </c>
    </row>
    <row r="16" spans="1:50" x14ac:dyDescent="0.25">
      <c r="A16" t="s">
        <v>87</v>
      </c>
      <c r="B16" t="s">
        <v>21</v>
      </c>
      <c r="C16" t="s">
        <v>86</v>
      </c>
      <c r="D16" t="s">
        <v>75</v>
      </c>
      <c r="E16" t="s">
        <v>837</v>
      </c>
      <c r="F16">
        <v>356</v>
      </c>
      <c r="G16">
        <v>356</v>
      </c>
      <c r="H16" s="2">
        <v>2.3344019537144689</v>
      </c>
      <c r="I16" s="2">
        <f t="shared" si="0"/>
        <v>152.50158587022153</v>
      </c>
      <c r="J16" s="2">
        <f t="shared" si="1"/>
        <v>152.50158587022153</v>
      </c>
      <c r="K16" t="s">
        <v>85</v>
      </c>
      <c r="L16" s="2">
        <v>0.87921348314606695</v>
      </c>
      <c r="M16" s="2">
        <v>0</v>
      </c>
      <c r="N16" s="2">
        <v>0.275280898876404</v>
      </c>
      <c r="O16" s="2">
        <v>0.51966292134831404</v>
      </c>
      <c r="P16" s="2">
        <v>0</v>
      </c>
      <c r="Q16" s="2">
        <v>3.9325842696629199E-2</v>
      </c>
      <c r="R16" s="2">
        <v>0.16573033707865101</v>
      </c>
      <c r="S16">
        <v>1</v>
      </c>
      <c r="T16" s="3">
        <v>0</v>
      </c>
      <c r="U16" s="3">
        <f t="shared" si="2"/>
        <v>0</v>
      </c>
      <c r="V16" s="2">
        <v>0.62552957312567758</v>
      </c>
      <c r="W16">
        <v>0</v>
      </c>
      <c r="X16">
        <v>2</v>
      </c>
      <c r="Y16">
        <v>0</v>
      </c>
      <c r="Z16">
        <v>3</v>
      </c>
      <c r="AA16">
        <v>0</v>
      </c>
      <c r="AB16">
        <v>2</v>
      </c>
      <c r="AC16">
        <v>0</v>
      </c>
      <c r="AD16">
        <v>8</v>
      </c>
      <c r="AE16" s="3">
        <v>12.720586542824609</v>
      </c>
      <c r="AF16" s="3">
        <f t="shared" si="3"/>
        <v>5.4491843285959316</v>
      </c>
      <c r="AJ16">
        <f>V16*'Weighting Criteria'!$B$1</f>
        <v>12.510591462513553</v>
      </c>
      <c r="AK16">
        <f>L16*'Weighting Criteria'!$B$2</f>
        <v>17.58426966292134</v>
      </c>
      <c r="AL16">
        <f>(U16/(MAX($U$2:$U$216)))*'Weighting Criteria'!$B$3</f>
        <v>0</v>
      </c>
      <c r="AM16">
        <f>'Weighting Criteria'!$B$4*('Weighting Criteria'!$C$6*(Summarized!W16/MAX(Summarized!$W$2:$W$216))+'Weighting Criteria'!$D$6*(Summarized!X16/MAX(Summarized!$X$2:$X$216))+'Weighting Criteria'!$E$6*(Summarized!Y16/MAX(Summarized!$Y$2:$Y$216))+'Weighting Criteria'!$F$6*(Summarized!Z16/MAX(Summarized!$Z$2:$Z$216)))</f>
        <v>0.46376811594202899</v>
      </c>
      <c r="AN16">
        <f>'Weighting Criteria'!$B$7*('Weighting Criteria'!$D$9*(Summarized!AB16/MAX(Summarized!$AB$2:$AB$216))+'Weighting Criteria'!$E$9*(Summarized!AC16/MAX(Summarized!$AC$2:$AC$216))+'Weighting Criteria'!$F$9*(Summarized!AD16/MAX(Summarized!$AD$2:$AD$216)))</f>
        <v>0.32258064516129037</v>
      </c>
      <c r="AO16">
        <f>'Weighting Criteria'!$B$10*('Weighting Criteria'!$C$12*(Summarized!I16/MAX($I$2:$I$216))+'Weighting Criteria'!$D$12*(Summarized!J16/MAX($J$2:$J$216)))</f>
        <v>0.97562006721312833</v>
      </c>
      <c r="AP16">
        <f>'Weighting Criteria'!$B$13*(Summarized!AF16/MAX(Summarized!$AF$2:$AF$216))</f>
        <v>0.65130369252872922</v>
      </c>
      <c r="AQ16">
        <f>'Weighting Criteria'!$B$14*(Summarized!S16/MAX(Summarized!$S$2:$S$216))</f>
        <v>1.6666666666666665</v>
      </c>
      <c r="AR16">
        <f t="shared" si="4"/>
        <v>34.174800312946736</v>
      </c>
      <c r="AV16" t="s">
        <v>223</v>
      </c>
      <c r="AX16" t="s">
        <v>835</v>
      </c>
    </row>
    <row r="17" spans="1:50" x14ac:dyDescent="0.25">
      <c r="A17" t="s">
        <v>90</v>
      </c>
      <c r="B17" t="s">
        <v>21</v>
      </c>
      <c r="C17" t="s">
        <v>89</v>
      </c>
      <c r="D17" t="s">
        <v>24</v>
      </c>
      <c r="E17" t="s">
        <v>835</v>
      </c>
      <c r="F17">
        <v>771</v>
      </c>
      <c r="G17">
        <v>771</v>
      </c>
      <c r="H17" s="2">
        <v>3.5325587320513621</v>
      </c>
      <c r="I17" s="2">
        <f t="shared" si="0"/>
        <v>218.25539459673163</v>
      </c>
      <c r="J17" s="2">
        <f t="shared" si="1"/>
        <v>218.25539459673163</v>
      </c>
      <c r="K17" t="s">
        <v>88</v>
      </c>
      <c r="L17" s="2">
        <v>0.41504539559014197</v>
      </c>
      <c r="M17" s="2">
        <v>0.22568093385214</v>
      </c>
      <c r="N17" s="2">
        <v>0.214007782101167</v>
      </c>
      <c r="O17" s="2">
        <v>0.214007782101167</v>
      </c>
      <c r="P17" s="2">
        <v>2.5940337224383899E-3</v>
      </c>
      <c r="Q17" s="2">
        <v>9.8573281452658798E-2</v>
      </c>
      <c r="R17" s="2">
        <v>0.24513618677042801</v>
      </c>
      <c r="S17">
        <v>1</v>
      </c>
      <c r="T17" s="3">
        <v>0</v>
      </c>
      <c r="U17" s="3">
        <f t="shared" si="2"/>
        <v>0</v>
      </c>
      <c r="V17" s="2">
        <v>7.6416858345229696E-2</v>
      </c>
      <c r="W17">
        <v>0</v>
      </c>
      <c r="X17">
        <v>1</v>
      </c>
      <c r="Y17">
        <v>0</v>
      </c>
      <c r="Z17">
        <v>4</v>
      </c>
      <c r="AA17">
        <v>0</v>
      </c>
      <c r="AB17">
        <v>6</v>
      </c>
      <c r="AC17">
        <v>0</v>
      </c>
      <c r="AD17">
        <v>17</v>
      </c>
      <c r="AE17" s="3">
        <v>35.431098219909039</v>
      </c>
      <c r="AF17" s="3">
        <f t="shared" si="3"/>
        <v>10.029868123192999</v>
      </c>
      <c r="AG17" t="s">
        <v>91</v>
      </c>
      <c r="AJ17">
        <f>V17*'Weighting Criteria'!$B$1</f>
        <v>1.528337166904594</v>
      </c>
      <c r="AK17">
        <f>L17*'Weighting Criteria'!$B$2</f>
        <v>8.3009079118028399</v>
      </c>
      <c r="AL17">
        <f>(U17/(MAX($U$2:$U$216)))*'Weighting Criteria'!$B$3</f>
        <v>0</v>
      </c>
      <c r="AM17">
        <f>'Weighting Criteria'!$B$4*('Weighting Criteria'!$C$6*(Summarized!W17/MAX(Summarized!$W$2:$W$216))+'Weighting Criteria'!$D$6*(Summarized!X17/MAX(Summarized!$X$2:$X$216))+'Weighting Criteria'!$E$6*(Summarized!Y17/MAX(Summarized!$Y$2:$Y$216))+'Weighting Criteria'!$F$6*(Summarized!Z17/MAX(Summarized!$Z$2:$Z$216)))</f>
        <v>0.34057971014492755</v>
      </c>
      <c r="AN17">
        <f>'Weighting Criteria'!$B$7*('Weighting Criteria'!$D$9*(Summarized!AB17/MAX(Summarized!$AB$2:$AB$216))+'Weighting Criteria'!$E$9*(Summarized!AC17/MAX(Summarized!$AC$2:$AC$216))+'Weighting Criteria'!$F$9*(Summarized!AD17/MAX(Summarized!$AD$2:$AD$216)))</f>
        <v>0.967741935483871</v>
      </c>
      <c r="AO17">
        <f>'Weighting Criteria'!$B$10*('Weighting Criteria'!$C$12*(Summarized!I17/MAX($I$2:$I$216))+'Weighting Criteria'!$D$12*(Summarized!J17/MAX($J$2:$J$216)))</f>
        <v>1.3962762520207348</v>
      </c>
      <c r="AP17">
        <f>'Weighting Criteria'!$B$13*(Summarized!AF17/MAX(Summarized!$AF$2:$AF$216))</f>
        <v>1.1988014628044332</v>
      </c>
      <c r="AQ17">
        <f>'Weighting Criteria'!$B$14*(Summarized!S17/MAX(Summarized!$S$2:$S$216))</f>
        <v>1.6666666666666665</v>
      </c>
      <c r="AR17">
        <f t="shared" si="4"/>
        <v>15.399311105828065</v>
      </c>
      <c r="AV17" t="s">
        <v>229</v>
      </c>
      <c r="AX17" t="s">
        <v>835</v>
      </c>
    </row>
    <row r="18" spans="1:50" x14ac:dyDescent="0.25">
      <c r="A18" t="s">
        <v>94</v>
      </c>
      <c r="B18" t="s">
        <v>21</v>
      </c>
      <c r="C18" t="s">
        <v>93</v>
      </c>
      <c r="D18" t="s">
        <v>24</v>
      </c>
      <c r="E18" t="s">
        <v>837</v>
      </c>
      <c r="F18">
        <v>646</v>
      </c>
      <c r="G18">
        <v>646</v>
      </c>
      <c r="H18" s="2">
        <v>3.1564698417320951</v>
      </c>
      <c r="I18" s="2">
        <f t="shared" si="0"/>
        <v>204.6590122481611</v>
      </c>
      <c r="J18" s="2">
        <f t="shared" si="1"/>
        <v>204.6590122481611</v>
      </c>
      <c r="K18" t="s">
        <v>92</v>
      </c>
      <c r="L18" s="2">
        <v>0.53560371517027805</v>
      </c>
      <c r="M18" s="2">
        <v>1.7027863777089699E-2</v>
      </c>
      <c r="N18" s="2">
        <v>6.5015479876160895E-2</v>
      </c>
      <c r="O18" s="2">
        <v>0.476780185758513</v>
      </c>
      <c r="P18" s="2">
        <v>3.09597523219814E-3</v>
      </c>
      <c r="Q18" s="2">
        <v>8.51393188854489E-2</v>
      </c>
      <c r="R18" s="2">
        <v>0.35294117647058798</v>
      </c>
      <c r="S18">
        <v>1</v>
      </c>
      <c r="T18" s="3">
        <v>2.334844045645823E-2</v>
      </c>
      <c r="U18" s="3">
        <f t="shared" si="2"/>
        <v>7.3970104664918658E-3</v>
      </c>
      <c r="V18" s="2">
        <v>0</v>
      </c>
      <c r="W18">
        <v>0</v>
      </c>
      <c r="X18">
        <v>1</v>
      </c>
      <c r="Y18">
        <v>0</v>
      </c>
      <c r="Z18">
        <v>5</v>
      </c>
      <c r="AA18">
        <v>0</v>
      </c>
      <c r="AB18">
        <v>1</v>
      </c>
      <c r="AC18">
        <v>0</v>
      </c>
      <c r="AD18">
        <v>5</v>
      </c>
      <c r="AE18" s="3">
        <v>18.62083308856333</v>
      </c>
      <c r="AF18" s="3">
        <f t="shared" si="3"/>
        <v>5.8992589893858298</v>
      </c>
      <c r="AH18" t="s">
        <v>95</v>
      </c>
      <c r="AI18" t="s">
        <v>35</v>
      </c>
      <c r="AJ18">
        <f>V18*'Weighting Criteria'!$B$1</f>
        <v>0</v>
      </c>
      <c r="AK18">
        <f>L18*'Weighting Criteria'!$B$2</f>
        <v>10.712074303405561</v>
      </c>
      <c r="AL18">
        <f>(U18/(MAX($U$2:$U$216)))*'Weighting Criteria'!$B$3</f>
        <v>2.624975949215686E-3</v>
      </c>
      <c r="AM18">
        <f>'Weighting Criteria'!$B$4*('Weighting Criteria'!$C$6*(Summarized!W18/MAX(Summarized!$W$2:$W$216))+'Weighting Criteria'!$D$6*(Summarized!X18/MAX(Summarized!$X$2:$X$216))+'Weighting Criteria'!$E$6*(Summarized!Y18/MAX(Summarized!$Y$2:$Y$216))+'Weighting Criteria'!$F$6*(Summarized!Z18/MAX(Summarized!$Z$2:$Z$216)))</f>
        <v>0.38405797101449268</v>
      </c>
      <c r="AN18">
        <f>'Weighting Criteria'!$B$7*('Weighting Criteria'!$D$9*(Summarized!AB18/MAX(Summarized!$AB$2:$AB$216))+'Weighting Criteria'!$E$9*(Summarized!AC18/MAX(Summarized!$AC$2:$AC$216))+'Weighting Criteria'!$F$9*(Summarized!AD18/MAX(Summarized!$AD$2:$AD$216)))</f>
        <v>0.16129032258064518</v>
      </c>
      <c r="AO18">
        <f>'Weighting Criteria'!$B$10*('Weighting Criteria'!$C$12*(Summarized!I18/MAX($I$2:$I$216))+'Weighting Criteria'!$D$12*(Summarized!J18/MAX($J$2:$J$216)))</f>
        <v>1.3092941830469986</v>
      </c>
      <c r="AP18">
        <f>'Weighting Criteria'!$B$13*(Summarized!AF18/MAX(Summarized!$AF$2:$AF$216))</f>
        <v>0.70509803509625391</v>
      </c>
      <c r="AQ18">
        <f>'Weighting Criteria'!$B$14*(Summarized!S18/MAX(Summarized!$S$2:$S$216))</f>
        <v>1.6666666666666665</v>
      </c>
      <c r="AR18">
        <f t="shared" si="4"/>
        <v>14.941106457759835</v>
      </c>
      <c r="AV18" t="s">
        <v>232</v>
      </c>
      <c r="AX18" t="s">
        <v>835</v>
      </c>
    </row>
    <row r="19" spans="1:50" x14ac:dyDescent="0.25">
      <c r="A19" t="s">
        <v>98</v>
      </c>
      <c r="B19" t="s">
        <v>21</v>
      </c>
      <c r="C19" t="s">
        <v>97</v>
      </c>
      <c r="D19" t="s">
        <v>24</v>
      </c>
      <c r="E19" t="s">
        <v>835</v>
      </c>
      <c r="F19">
        <v>231</v>
      </c>
      <c r="G19">
        <v>231</v>
      </c>
      <c r="H19" s="2">
        <v>1.183271826602305</v>
      </c>
      <c r="I19" s="2">
        <f t="shared" si="0"/>
        <v>195.22141473046207</v>
      </c>
      <c r="J19" s="2">
        <f t="shared" si="1"/>
        <v>195.22141473046207</v>
      </c>
      <c r="K19" t="s">
        <v>96</v>
      </c>
      <c r="L19" s="2">
        <v>0.939393939393939</v>
      </c>
      <c r="M19" s="2">
        <v>4.3290043290043203E-3</v>
      </c>
      <c r="N19" s="2">
        <v>0.48051948051948001</v>
      </c>
      <c r="O19" s="2">
        <v>0.37229437229437201</v>
      </c>
      <c r="P19" s="2">
        <v>0</v>
      </c>
      <c r="Q19" s="2">
        <v>6.4935064935064901E-2</v>
      </c>
      <c r="R19" s="2">
        <v>7.7922077922077906E-2</v>
      </c>
      <c r="S19">
        <v>1</v>
      </c>
      <c r="T19" s="3">
        <v>16.671912915425761</v>
      </c>
      <c r="U19" s="3">
        <f t="shared" si="2"/>
        <v>14.089672838149262</v>
      </c>
      <c r="V19" s="2">
        <v>0.51843361665096677</v>
      </c>
      <c r="W19">
        <v>0</v>
      </c>
      <c r="X19">
        <v>6</v>
      </c>
      <c r="Y19">
        <v>0</v>
      </c>
      <c r="Z19">
        <v>23</v>
      </c>
      <c r="AA19">
        <v>0</v>
      </c>
      <c r="AB19">
        <v>5</v>
      </c>
      <c r="AC19">
        <v>0</v>
      </c>
      <c r="AD19">
        <v>15</v>
      </c>
      <c r="AE19" s="3">
        <v>34.204409764831709</v>
      </c>
      <c r="AF19" s="3">
        <f t="shared" si="3"/>
        <v>28.906637507839299</v>
      </c>
      <c r="AJ19">
        <f>V19*'Weighting Criteria'!$B$1</f>
        <v>10.368672333019335</v>
      </c>
      <c r="AK19">
        <f>L19*'Weighting Criteria'!$B$2</f>
        <v>18.787878787878782</v>
      </c>
      <c r="AL19">
        <f>(U19/(MAX($U$2:$U$216)))*'Weighting Criteria'!$B$3</f>
        <v>5</v>
      </c>
      <c r="AM19">
        <f>'Weighting Criteria'!$B$4*('Weighting Criteria'!$C$6*(Summarized!W19/MAX(Summarized!$W$2:$W$216))+'Weighting Criteria'!$D$6*(Summarized!X19/MAX(Summarized!$X$2:$X$216))+'Weighting Criteria'!$E$6*(Summarized!Y19/MAX(Summarized!$Y$2:$Y$216))+'Weighting Criteria'!$F$6*(Summarized!Z19/MAX(Summarized!$Z$2:$Z$216)))</f>
        <v>2</v>
      </c>
      <c r="AN19">
        <f>'Weighting Criteria'!$B$7*('Weighting Criteria'!$D$9*(Summarized!AB19/MAX(Summarized!$AB$2:$AB$216))+'Weighting Criteria'!$E$9*(Summarized!AC19/MAX(Summarized!$AC$2:$AC$216))+'Weighting Criteria'!$F$9*(Summarized!AD19/MAX(Summarized!$AD$2:$AD$216)))</f>
        <v>0.80645161290322587</v>
      </c>
      <c r="AO19">
        <f>'Weighting Criteria'!$B$10*('Weighting Criteria'!$C$12*(Summarized!I19/MAX($I$2:$I$216))+'Weighting Criteria'!$D$12*(Summarized!J19/MAX($J$2:$J$216)))</f>
        <v>1.2489176992746689</v>
      </c>
      <c r="AP19">
        <f>'Weighting Criteria'!$B$13*(Summarized!AF19/MAX(Summarized!$AF$2:$AF$216))</f>
        <v>3.4550124591392333</v>
      </c>
      <c r="AQ19">
        <f>'Weighting Criteria'!$B$14*(Summarized!S19/MAX(Summarized!$S$2:$S$216))</f>
        <v>1.6666666666666665</v>
      </c>
      <c r="AR19">
        <f t="shared" si="4"/>
        <v>43.333599558881907</v>
      </c>
      <c r="AV19" t="s">
        <v>235</v>
      </c>
      <c r="AX19" t="s">
        <v>835</v>
      </c>
    </row>
    <row r="20" spans="1:50" x14ac:dyDescent="0.25">
      <c r="A20" t="s">
        <v>102</v>
      </c>
      <c r="B20" t="s">
        <v>21</v>
      </c>
      <c r="C20" t="s">
        <v>100</v>
      </c>
      <c r="D20" t="s">
        <v>101</v>
      </c>
      <c r="E20" t="s">
        <v>837</v>
      </c>
      <c r="F20">
        <v>653</v>
      </c>
      <c r="G20">
        <v>653</v>
      </c>
      <c r="H20" s="2">
        <v>3.3946875421628802</v>
      </c>
      <c r="I20" s="2">
        <f t="shared" si="0"/>
        <v>192.35938267942907</v>
      </c>
      <c r="J20" s="2">
        <f t="shared" si="1"/>
        <v>192.35938267942907</v>
      </c>
      <c r="K20" t="s">
        <v>99</v>
      </c>
      <c r="L20" s="2">
        <v>0.745788667687595</v>
      </c>
      <c r="M20" s="2">
        <v>1.8376722817764101E-2</v>
      </c>
      <c r="N20" s="2">
        <v>0.19754977029096399</v>
      </c>
      <c r="O20" s="2">
        <v>0.35834609494640102</v>
      </c>
      <c r="P20" s="2">
        <v>3.0627871362940199E-3</v>
      </c>
      <c r="Q20" s="2">
        <v>7.9632465543644698E-2</v>
      </c>
      <c r="R20" s="2">
        <v>0.34303215926493102</v>
      </c>
      <c r="S20">
        <v>1</v>
      </c>
      <c r="T20" s="3">
        <v>4.5948333614424008</v>
      </c>
      <c r="U20" s="3">
        <f t="shared" si="2"/>
        <v>1.3535364608298717</v>
      </c>
      <c r="V20" s="2">
        <v>1.861409951706841E-6</v>
      </c>
      <c r="W20">
        <v>0</v>
      </c>
      <c r="X20">
        <v>2</v>
      </c>
      <c r="Y20">
        <v>0</v>
      </c>
      <c r="Z20">
        <v>9</v>
      </c>
      <c r="AA20">
        <v>0</v>
      </c>
      <c r="AB20">
        <v>2</v>
      </c>
      <c r="AC20">
        <v>0</v>
      </c>
      <c r="AD20">
        <v>11</v>
      </c>
      <c r="AE20" s="3">
        <v>15.28564706480692</v>
      </c>
      <c r="AF20" s="3">
        <f t="shared" si="3"/>
        <v>4.5028141397272377</v>
      </c>
      <c r="AH20" t="s">
        <v>103</v>
      </c>
      <c r="AI20" t="s">
        <v>104</v>
      </c>
      <c r="AJ20">
        <f>V20*'Weighting Criteria'!$B$1</f>
        <v>3.7228199034136818E-5</v>
      </c>
      <c r="AK20">
        <f>L20*'Weighting Criteria'!$B$2</f>
        <v>14.9157733537519</v>
      </c>
      <c r="AL20">
        <f>(U20/(MAX($U$2:$U$216)))*'Weighting Criteria'!$B$3</f>
        <v>0.48032927250270502</v>
      </c>
      <c r="AM20">
        <f>'Weighting Criteria'!$B$4*('Weighting Criteria'!$C$6*(Summarized!W20/MAX(Summarized!$W$2:$W$216))+'Weighting Criteria'!$D$6*(Summarized!X20/MAX(Summarized!$X$2:$X$216))+'Weighting Criteria'!$E$6*(Summarized!Y20/MAX(Summarized!$Y$2:$Y$216))+'Weighting Criteria'!$F$6*(Summarized!Z20/MAX(Summarized!$Z$2:$Z$216)))</f>
        <v>0.72463768115942029</v>
      </c>
      <c r="AN20">
        <f>'Weighting Criteria'!$B$7*('Weighting Criteria'!$D$9*(Summarized!AB20/MAX(Summarized!$AB$2:$AB$216))+'Weighting Criteria'!$E$9*(Summarized!AC20/MAX(Summarized!$AC$2:$AC$216))+'Weighting Criteria'!$F$9*(Summarized!AD20/MAX(Summarized!$AD$2:$AD$216)))</f>
        <v>0.32258064516129037</v>
      </c>
      <c r="AO20">
        <f>'Weighting Criteria'!$B$10*('Weighting Criteria'!$C$12*(Summarized!I20/MAX($I$2:$I$216))+'Weighting Criteria'!$D$12*(Summarized!J20/MAX($J$2:$J$216)))</f>
        <v>1.2306080149126246</v>
      </c>
      <c r="AP20">
        <f>'Weighting Criteria'!$B$13*(Summarized!AF20/MAX(Summarized!$AF$2:$AF$216))</f>
        <v>0.53819054359839935</v>
      </c>
      <c r="AQ20">
        <f>'Weighting Criteria'!$B$14*(Summarized!S20/MAX(Summarized!$S$2:$S$216))</f>
        <v>1.6666666666666665</v>
      </c>
      <c r="AR20">
        <f t="shared" si="4"/>
        <v>19.878823405952044</v>
      </c>
      <c r="AV20" t="s">
        <v>239</v>
      </c>
      <c r="AX20" t="s">
        <v>835</v>
      </c>
    </row>
    <row r="21" spans="1:50" x14ac:dyDescent="0.25">
      <c r="A21" t="s">
        <v>107</v>
      </c>
      <c r="B21" t="s">
        <v>21</v>
      </c>
      <c r="C21" t="s">
        <v>106</v>
      </c>
      <c r="D21" t="s">
        <v>24</v>
      </c>
      <c r="E21" t="s">
        <v>835</v>
      </c>
      <c r="F21">
        <v>377</v>
      </c>
      <c r="G21">
        <v>1014</v>
      </c>
      <c r="H21" s="2">
        <v>1.975167984788555</v>
      </c>
      <c r="I21" s="2">
        <f t="shared" si="0"/>
        <v>190.8698414025572</v>
      </c>
      <c r="J21" s="2">
        <f t="shared" si="1"/>
        <v>513.37405618618834</v>
      </c>
      <c r="K21" t="s">
        <v>786</v>
      </c>
      <c r="L21" s="2">
        <v>0.92838196286472097</v>
      </c>
      <c r="M21" s="2">
        <v>2.6525198938992002E-3</v>
      </c>
      <c r="N21" s="2">
        <v>0.85145888594164398</v>
      </c>
      <c r="O21" s="2">
        <v>7.1618037135278506E-2</v>
      </c>
      <c r="P21" s="2">
        <v>0</v>
      </c>
      <c r="Q21" s="2">
        <v>1.8567639257294401E-2</v>
      </c>
      <c r="R21" s="2">
        <v>5.5702917771883201E-2</v>
      </c>
      <c r="S21">
        <v>3</v>
      </c>
      <c r="T21" s="3">
        <v>9.4362034592625665</v>
      </c>
      <c r="U21" s="3">
        <f t="shared" si="2"/>
        <v>4.7774181902167312</v>
      </c>
      <c r="V21" s="2">
        <v>0.52765976794665814</v>
      </c>
      <c r="W21">
        <v>0</v>
      </c>
      <c r="X21">
        <v>2</v>
      </c>
      <c r="Y21">
        <v>0</v>
      </c>
      <c r="Z21">
        <v>11</v>
      </c>
      <c r="AA21">
        <v>0</v>
      </c>
      <c r="AB21">
        <v>4</v>
      </c>
      <c r="AC21">
        <v>0</v>
      </c>
      <c r="AD21">
        <v>15</v>
      </c>
      <c r="AE21" s="3">
        <v>26.34687949199904</v>
      </c>
      <c r="AF21" s="3">
        <f t="shared" si="3"/>
        <v>13.339057586446003</v>
      </c>
      <c r="AJ21">
        <f>V21*'Weighting Criteria'!$B$1</f>
        <v>10.553195358933163</v>
      </c>
      <c r="AK21">
        <f>L21*'Weighting Criteria'!$B$2</f>
        <v>18.56763925729442</v>
      </c>
      <c r="AL21">
        <f>(U21/(MAX($U$2:$U$216)))*'Weighting Criteria'!$B$3</f>
        <v>1.6953616471779855</v>
      </c>
      <c r="AM21">
        <f>'Weighting Criteria'!$B$4*('Weighting Criteria'!$C$6*(Summarized!W21/MAX(Summarized!$W$2:$W$216))+'Weighting Criteria'!$D$6*(Summarized!X21/MAX(Summarized!$X$2:$X$216))+'Weighting Criteria'!$E$6*(Summarized!Y21/MAX(Summarized!$Y$2:$Y$216))+'Weighting Criteria'!$F$6*(Summarized!Z21/MAX(Summarized!$Z$2:$Z$216)))</f>
        <v>0.81159420289855067</v>
      </c>
      <c r="AN21">
        <f>'Weighting Criteria'!$B$7*('Weighting Criteria'!$D$9*(Summarized!AB21/MAX(Summarized!$AB$2:$AB$216))+'Weighting Criteria'!$E$9*(Summarized!AC21/MAX(Summarized!$AC$2:$AC$216))+'Weighting Criteria'!$F$9*(Summarized!AD21/MAX(Summarized!$AD$2:$AD$216)))</f>
        <v>0.64516129032258074</v>
      </c>
      <c r="AO21">
        <f>'Weighting Criteria'!$B$10*('Weighting Criteria'!$C$12*(Summarized!I21/MAX($I$2:$I$216))+'Weighting Criteria'!$D$12*(Summarized!J21/MAX($J$2:$J$216)))</f>
        <v>2.252679782899655</v>
      </c>
      <c r="AP21">
        <f>'Weighting Criteria'!$B$13*(Summarized!AF21/MAX(Summarized!$AF$2:$AF$216))</f>
        <v>1.5943262215070242</v>
      </c>
      <c r="AQ21">
        <f>'Weighting Criteria'!$B$14*(Summarized!S21/MAX(Summarized!$S$2:$S$216))</f>
        <v>5</v>
      </c>
      <c r="AR21">
        <f t="shared" si="4"/>
        <v>41.119957761033383</v>
      </c>
      <c r="AV21" t="s">
        <v>242</v>
      </c>
      <c r="AX21" t="s">
        <v>835</v>
      </c>
    </row>
    <row r="22" spans="1:50" x14ac:dyDescent="0.25">
      <c r="A22" t="s">
        <v>112</v>
      </c>
      <c r="B22" t="s">
        <v>21</v>
      </c>
      <c r="C22" t="s">
        <v>111</v>
      </c>
      <c r="D22" t="s">
        <v>75</v>
      </c>
      <c r="E22" t="s">
        <v>837</v>
      </c>
      <c r="F22">
        <v>679</v>
      </c>
      <c r="G22">
        <v>679</v>
      </c>
      <c r="H22" s="2">
        <v>16.31004339940095</v>
      </c>
      <c r="I22" s="2">
        <f t="shared" si="0"/>
        <v>41.630790511871901</v>
      </c>
      <c r="J22" s="2">
        <f t="shared" si="1"/>
        <v>41.630790511871901</v>
      </c>
      <c r="K22" t="s">
        <v>110</v>
      </c>
      <c r="L22" s="2">
        <v>0.71870397643593498</v>
      </c>
      <c r="M22" s="2">
        <v>4.4182621502209104E-3</v>
      </c>
      <c r="N22" s="2">
        <v>2.5036818851251801E-2</v>
      </c>
      <c r="O22" s="2">
        <v>0.49189985272459402</v>
      </c>
      <c r="P22" s="2">
        <v>1.4727540500736301E-3</v>
      </c>
      <c r="Q22" s="2">
        <v>3.2400589101619998E-2</v>
      </c>
      <c r="R22" s="2">
        <v>0.44477172312223801</v>
      </c>
      <c r="S22">
        <v>1</v>
      </c>
      <c r="T22" s="3">
        <v>0</v>
      </c>
      <c r="U22" s="3">
        <f t="shared" si="2"/>
        <v>0</v>
      </c>
      <c r="V22" s="2">
        <v>0.2213735177898058</v>
      </c>
      <c r="W22">
        <v>0</v>
      </c>
      <c r="X22">
        <v>1</v>
      </c>
      <c r="Y22">
        <v>0</v>
      </c>
      <c r="Z22">
        <v>5</v>
      </c>
      <c r="AA22">
        <v>0</v>
      </c>
      <c r="AB22">
        <v>5</v>
      </c>
      <c r="AC22">
        <v>0</v>
      </c>
      <c r="AD22">
        <v>14</v>
      </c>
      <c r="AE22" s="3">
        <v>33.477899802680881</v>
      </c>
      <c r="AF22" s="3">
        <f t="shared" si="3"/>
        <v>2.052594158266341</v>
      </c>
      <c r="AH22" t="s">
        <v>113</v>
      </c>
      <c r="AI22" t="s">
        <v>114</v>
      </c>
      <c r="AJ22">
        <f>V22*'Weighting Criteria'!$B$1</f>
        <v>4.4274703557961157</v>
      </c>
      <c r="AK22">
        <f>L22*'Weighting Criteria'!$B$2</f>
        <v>14.374079528718699</v>
      </c>
      <c r="AL22">
        <f>(U22/(MAX($U$2:$U$216)))*'Weighting Criteria'!$B$3</f>
        <v>0</v>
      </c>
      <c r="AM22">
        <f>'Weighting Criteria'!$B$4*('Weighting Criteria'!$C$6*(Summarized!W22/MAX(Summarized!$W$2:$W$216))+'Weighting Criteria'!$D$6*(Summarized!X22/MAX(Summarized!$X$2:$X$216))+'Weighting Criteria'!$E$6*(Summarized!Y22/MAX(Summarized!$Y$2:$Y$216))+'Weighting Criteria'!$F$6*(Summarized!Z22/MAX(Summarized!$Z$2:$Z$216)))</f>
        <v>0.38405797101449268</v>
      </c>
      <c r="AN22">
        <f>'Weighting Criteria'!$B$7*('Weighting Criteria'!$D$9*(Summarized!AB22/MAX(Summarized!$AB$2:$AB$216))+'Weighting Criteria'!$E$9*(Summarized!AC22/MAX(Summarized!$AC$2:$AC$216))+'Weighting Criteria'!$F$9*(Summarized!AD22/MAX(Summarized!$AD$2:$AD$216)))</f>
        <v>0.80645161290322587</v>
      </c>
      <c r="AO22">
        <f>'Weighting Criteria'!$B$10*('Weighting Criteria'!$C$12*(Summarized!I22/MAX($I$2:$I$216))+'Weighting Criteria'!$D$12*(Summarized!J22/MAX($J$2:$J$216)))</f>
        <v>0.26633057227281626</v>
      </c>
      <c r="AP22">
        <f>'Weighting Criteria'!$B$13*(Summarized!AF22/MAX(Summarized!$AF$2:$AF$216))</f>
        <v>0.24533252573715569</v>
      </c>
      <c r="AQ22">
        <f>'Weighting Criteria'!$B$14*(Summarized!S22/MAX(Summarized!$S$2:$S$216))</f>
        <v>1.6666666666666665</v>
      </c>
      <c r="AR22">
        <f t="shared" si="4"/>
        <v>22.170389233109169</v>
      </c>
      <c r="AV22" t="s">
        <v>268</v>
      </c>
      <c r="AX22" t="s">
        <v>835</v>
      </c>
    </row>
    <row r="23" spans="1:50" x14ac:dyDescent="0.25">
      <c r="A23" t="s">
        <v>117</v>
      </c>
      <c r="B23" t="s">
        <v>21</v>
      </c>
      <c r="C23" t="s">
        <v>116</v>
      </c>
      <c r="D23" t="s">
        <v>24</v>
      </c>
      <c r="E23" t="s">
        <v>837</v>
      </c>
      <c r="F23">
        <v>746</v>
      </c>
      <c r="G23">
        <v>746</v>
      </c>
      <c r="H23" s="2">
        <v>6.457881115021741</v>
      </c>
      <c r="I23" s="2">
        <f t="shared" si="0"/>
        <v>115.51776607728533</v>
      </c>
      <c r="J23" s="2">
        <f t="shared" si="1"/>
        <v>115.51776607728533</v>
      </c>
      <c r="K23" t="s">
        <v>115</v>
      </c>
      <c r="L23" s="2">
        <v>0.83780160857908803</v>
      </c>
      <c r="M23" s="2">
        <v>2.8150134048257301E-2</v>
      </c>
      <c r="N23" s="2">
        <v>9.6514745308310904E-2</v>
      </c>
      <c r="O23" s="2">
        <v>0.77077747989276102</v>
      </c>
      <c r="P23" s="2">
        <v>0</v>
      </c>
      <c r="Q23" s="2">
        <v>4.8257372654155403E-2</v>
      </c>
      <c r="R23" s="2">
        <v>5.63002680965147E-2</v>
      </c>
      <c r="S23">
        <v>1</v>
      </c>
      <c r="T23" s="3">
        <v>46.286959445060589</v>
      </c>
      <c r="U23" s="3">
        <f t="shared" si="2"/>
        <v>7.16751495121086</v>
      </c>
      <c r="V23" s="2">
        <v>0.75839567077814385</v>
      </c>
      <c r="W23">
        <v>0</v>
      </c>
      <c r="X23">
        <v>7</v>
      </c>
      <c r="Y23">
        <v>1</v>
      </c>
      <c r="Z23">
        <v>33</v>
      </c>
      <c r="AA23">
        <v>0</v>
      </c>
      <c r="AB23">
        <v>13</v>
      </c>
      <c r="AC23">
        <v>0</v>
      </c>
      <c r="AD23">
        <v>48</v>
      </c>
      <c r="AE23" s="3">
        <v>59.158879962016989</v>
      </c>
      <c r="AF23" s="3">
        <f t="shared" si="3"/>
        <v>9.1607260815636469</v>
      </c>
      <c r="AH23" t="s">
        <v>118</v>
      </c>
      <c r="AI23" t="s">
        <v>35</v>
      </c>
      <c r="AJ23">
        <f>V23*'Weighting Criteria'!$B$1</f>
        <v>15.167913415562877</v>
      </c>
      <c r="AK23">
        <f>L23*'Weighting Criteria'!$B$2</f>
        <v>16.756032171581762</v>
      </c>
      <c r="AL23">
        <f>(U23/(MAX($U$2:$U$216)))*'Weighting Criteria'!$B$3</f>
        <v>2.5435349115431776</v>
      </c>
      <c r="AM23">
        <f>'Weighting Criteria'!$B$4*('Weighting Criteria'!$C$6*(Summarized!W23/MAX(Summarized!$W$2:$W$216))+'Weighting Criteria'!$D$6*(Summarized!X23/MAX(Summarized!$X$2:$X$216))+'Weighting Criteria'!$E$6*(Summarized!Y23/MAX(Summarized!$Y$2:$Y$216))+'Weighting Criteria'!$F$6*(Summarized!Z23/MAX(Summarized!$Z$2:$Z$216)))</f>
        <v>3.8514492753623184</v>
      </c>
      <c r="AN23">
        <f>'Weighting Criteria'!$B$7*('Weighting Criteria'!$D$9*(Summarized!AB23/MAX(Summarized!$AB$2:$AB$216))+'Weighting Criteria'!$E$9*(Summarized!AC23/MAX(Summarized!$AC$2:$AC$216))+'Weighting Criteria'!$F$9*(Summarized!AD23/MAX(Summarized!$AD$2:$AD$216)))</f>
        <v>2.096774193548387</v>
      </c>
      <c r="AO23">
        <f>'Weighting Criteria'!$B$10*('Weighting Criteria'!$C$12*(Summarized!I23/MAX($I$2:$I$216))+'Weighting Criteria'!$D$12*(Summarized!J23/MAX($J$2:$J$216)))</f>
        <v>0.73901822109928883</v>
      </c>
      <c r="AP23">
        <f>'Weighting Criteria'!$B$13*(Summarized!AF23/MAX(Summarized!$AF$2:$AF$216))</f>
        <v>1.0949188655367035</v>
      </c>
      <c r="AQ23">
        <f>'Weighting Criteria'!$B$14*(Summarized!S23/MAX(Summarized!$S$2:$S$216))</f>
        <v>1.6666666666666665</v>
      </c>
      <c r="AR23">
        <f t="shared" si="4"/>
        <v>43.916307720901173</v>
      </c>
      <c r="AV23" t="s">
        <v>301</v>
      </c>
      <c r="AX23" t="s">
        <v>835</v>
      </c>
    </row>
    <row r="24" spans="1:50" x14ac:dyDescent="0.25">
      <c r="A24" t="s">
        <v>121</v>
      </c>
      <c r="B24" t="s">
        <v>21</v>
      </c>
      <c r="C24" t="s">
        <v>120</v>
      </c>
      <c r="D24" t="s">
        <v>24</v>
      </c>
      <c r="E24" t="s">
        <v>837</v>
      </c>
      <c r="F24">
        <v>442</v>
      </c>
      <c r="G24">
        <v>442</v>
      </c>
      <c r="H24" s="2">
        <v>0.83613939443593732</v>
      </c>
      <c r="I24" s="2">
        <f t="shared" si="0"/>
        <v>528.61999200285834</v>
      </c>
      <c r="J24" s="2">
        <f t="shared" si="1"/>
        <v>528.61999200285834</v>
      </c>
      <c r="K24" t="s">
        <v>119</v>
      </c>
      <c r="L24" s="2">
        <v>0.84615384615384603</v>
      </c>
      <c r="M24" s="2">
        <v>1.5837104072398099E-2</v>
      </c>
      <c r="N24" s="2">
        <v>0.203619909502262</v>
      </c>
      <c r="O24" s="2">
        <v>0.69909502262443401</v>
      </c>
      <c r="P24" s="2">
        <v>0</v>
      </c>
      <c r="Q24" s="2">
        <v>1.5837104072398099E-2</v>
      </c>
      <c r="R24" s="2">
        <v>6.5610859728506707E-2</v>
      </c>
      <c r="S24">
        <v>2</v>
      </c>
      <c r="T24" s="3">
        <v>0</v>
      </c>
      <c r="U24" s="3">
        <f t="shared" si="2"/>
        <v>0</v>
      </c>
      <c r="V24" s="2">
        <v>0.43280083479113313</v>
      </c>
      <c r="W24">
        <v>0</v>
      </c>
      <c r="X24">
        <v>0</v>
      </c>
      <c r="Y24">
        <v>0</v>
      </c>
      <c r="Z24">
        <v>2</v>
      </c>
      <c r="AA24">
        <v>0</v>
      </c>
      <c r="AB24">
        <v>1</v>
      </c>
      <c r="AC24">
        <v>0</v>
      </c>
      <c r="AD24">
        <v>10</v>
      </c>
      <c r="AE24" s="3">
        <v>10.237521067192359</v>
      </c>
      <c r="AF24" s="3">
        <f t="shared" si="3"/>
        <v>12.243797069385337</v>
      </c>
      <c r="AJ24">
        <f>V24*'Weighting Criteria'!$B$1</f>
        <v>8.6560166958226628</v>
      </c>
      <c r="AK24">
        <f>L24*'Weighting Criteria'!$B$2</f>
        <v>16.92307692307692</v>
      </c>
      <c r="AL24">
        <f>(U24/(MAX($U$2:$U$216)))*'Weighting Criteria'!$B$3</f>
        <v>0</v>
      </c>
      <c r="AM24">
        <f>'Weighting Criteria'!$B$4*('Weighting Criteria'!$C$6*(Summarized!W24/MAX(Summarized!$W$2:$W$216))+'Weighting Criteria'!$D$6*(Summarized!X24/MAX(Summarized!$X$2:$X$216))+'Weighting Criteria'!$E$6*(Summarized!Y24/MAX(Summarized!$Y$2:$Y$216))+'Weighting Criteria'!$F$6*(Summarized!Z24/MAX(Summarized!$Z$2:$Z$216)))</f>
        <v>8.6956521739130432E-2</v>
      </c>
      <c r="AN24">
        <f>'Weighting Criteria'!$B$7*('Weighting Criteria'!$D$9*(Summarized!AB24/MAX(Summarized!$AB$2:$AB$216))+'Weighting Criteria'!$E$9*(Summarized!AC24/MAX(Summarized!$AC$2:$AC$216))+'Weighting Criteria'!$F$9*(Summarized!AD24/MAX(Summarized!$AD$2:$AD$216)))</f>
        <v>0.16129032258064518</v>
      </c>
      <c r="AO24">
        <f>'Weighting Criteria'!$B$10*('Weighting Criteria'!$C$12*(Summarized!I24/MAX($I$2:$I$216))+'Weighting Criteria'!$D$12*(Summarized!J24/MAX($J$2:$J$216)))</f>
        <v>3.3818157967676408</v>
      </c>
      <c r="AP24">
        <f>'Weighting Criteria'!$B$13*(Summarized!AF24/MAX(Summarized!$AF$2:$AF$216))</f>
        <v>1.4634172310918767</v>
      </c>
      <c r="AQ24">
        <f>'Weighting Criteria'!$B$14*(Summarized!S24/MAX(Summarized!$S$2:$S$216))</f>
        <v>3.333333333333333</v>
      </c>
      <c r="AR24">
        <f t="shared" si="4"/>
        <v>34.005906824412207</v>
      </c>
      <c r="AV24" t="s">
        <v>304</v>
      </c>
      <c r="AX24" t="s">
        <v>835</v>
      </c>
    </row>
    <row r="25" spans="1:50" x14ac:dyDescent="0.25">
      <c r="A25" t="s">
        <v>124</v>
      </c>
      <c r="B25" t="s">
        <v>21</v>
      </c>
      <c r="C25" t="s">
        <v>123</v>
      </c>
      <c r="D25" t="s">
        <v>24</v>
      </c>
      <c r="E25" t="s">
        <v>837</v>
      </c>
      <c r="F25">
        <v>589</v>
      </c>
      <c r="G25">
        <v>589</v>
      </c>
      <c r="H25" s="2">
        <v>2.9860786846682239</v>
      </c>
      <c r="I25" s="2">
        <f t="shared" si="0"/>
        <v>197.24865356836449</v>
      </c>
      <c r="J25" s="2">
        <f t="shared" si="1"/>
        <v>197.24865356836449</v>
      </c>
      <c r="K25" t="s">
        <v>122</v>
      </c>
      <c r="L25" s="2">
        <v>0.62988115449915105</v>
      </c>
      <c r="M25" s="2">
        <v>5.0933786078098398E-2</v>
      </c>
      <c r="N25" s="2">
        <v>5.9422750424448202E-2</v>
      </c>
      <c r="O25" s="2">
        <v>0.53989813242784301</v>
      </c>
      <c r="P25" s="2">
        <v>1.6977928692699399E-3</v>
      </c>
      <c r="Q25" s="2">
        <v>6.6213921901528E-2</v>
      </c>
      <c r="R25" s="2">
        <v>0.28183361629881098</v>
      </c>
      <c r="S25">
        <v>1</v>
      </c>
      <c r="T25" s="3">
        <v>1.5127394613429801</v>
      </c>
      <c r="U25" s="3">
        <f t="shared" si="2"/>
        <v>0.50659732079734432</v>
      </c>
      <c r="V25" s="2">
        <v>0</v>
      </c>
      <c r="W25">
        <v>0</v>
      </c>
      <c r="X25">
        <v>0</v>
      </c>
      <c r="Y25">
        <v>0</v>
      </c>
      <c r="Z25">
        <v>3</v>
      </c>
      <c r="AA25">
        <v>0</v>
      </c>
      <c r="AB25">
        <v>1</v>
      </c>
      <c r="AC25">
        <v>0</v>
      </c>
      <c r="AD25">
        <v>7</v>
      </c>
      <c r="AE25" s="3">
        <v>11.5738489979653</v>
      </c>
      <c r="AF25" s="3">
        <f t="shared" si="3"/>
        <v>3.8759357070496092</v>
      </c>
      <c r="AJ25">
        <f>V25*'Weighting Criteria'!$B$1</f>
        <v>0</v>
      </c>
      <c r="AK25">
        <f>L25*'Weighting Criteria'!$B$2</f>
        <v>12.597623089983021</v>
      </c>
      <c r="AL25">
        <f>(U25/(MAX($U$2:$U$216)))*'Weighting Criteria'!$B$3</f>
        <v>0.17977611212720251</v>
      </c>
      <c r="AM25">
        <f>'Weighting Criteria'!$B$4*('Weighting Criteria'!$C$6*(Summarized!W25/MAX(Summarized!$W$2:$W$216))+'Weighting Criteria'!$D$6*(Summarized!X25/MAX(Summarized!$X$2:$X$216))+'Weighting Criteria'!$E$6*(Summarized!Y25/MAX(Summarized!$Y$2:$Y$216))+'Weighting Criteria'!$F$6*(Summarized!Z25/MAX(Summarized!$Z$2:$Z$216)))</f>
        <v>0.13043478260869565</v>
      </c>
      <c r="AN25">
        <f>'Weighting Criteria'!$B$7*('Weighting Criteria'!$D$9*(Summarized!AB25/MAX(Summarized!$AB$2:$AB$216))+'Weighting Criteria'!$E$9*(Summarized!AC25/MAX(Summarized!$AC$2:$AC$216))+'Weighting Criteria'!$F$9*(Summarized!AD25/MAX(Summarized!$AD$2:$AD$216)))</f>
        <v>0.16129032258064518</v>
      </c>
      <c r="AO25">
        <f>'Weighting Criteria'!$B$10*('Weighting Criteria'!$C$12*(Summarized!I25/MAX($I$2:$I$216))+'Weighting Criteria'!$D$12*(Summarized!J25/MAX($J$2:$J$216)))</f>
        <v>1.2618868423822986</v>
      </c>
      <c r="AP25">
        <f>'Weighting Criteria'!$B$13*(Summarized!AF25/MAX(Summarized!$AF$2:$AF$216))</f>
        <v>0.46326405674293203</v>
      </c>
      <c r="AQ25">
        <f>'Weighting Criteria'!$B$14*(Summarized!S25/MAX(Summarized!$S$2:$S$216))</f>
        <v>1.6666666666666665</v>
      </c>
      <c r="AR25">
        <f t="shared" si="4"/>
        <v>16.460941873091464</v>
      </c>
      <c r="AV25" t="s">
        <v>307</v>
      </c>
      <c r="AX25" t="s">
        <v>835</v>
      </c>
    </row>
    <row r="26" spans="1:50" x14ac:dyDescent="0.25">
      <c r="A26" t="s">
        <v>127</v>
      </c>
      <c r="B26" t="s">
        <v>21</v>
      </c>
      <c r="C26" t="s">
        <v>126</v>
      </c>
      <c r="D26" t="s">
        <v>75</v>
      </c>
      <c r="E26" t="s">
        <v>837</v>
      </c>
      <c r="F26">
        <v>671</v>
      </c>
      <c r="G26">
        <v>671</v>
      </c>
      <c r="H26" s="2">
        <v>84.179357259128693</v>
      </c>
      <c r="I26" s="2">
        <f t="shared" si="0"/>
        <v>7.9710753544300141</v>
      </c>
      <c r="J26" s="2">
        <f t="shared" si="1"/>
        <v>7.9710753544300141</v>
      </c>
      <c r="K26" t="s">
        <v>125</v>
      </c>
      <c r="L26" s="2">
        <v>0.74515648286140002</v>
      </c>
      <c r="M26" s="2">
        <v>2.9806259314456001E-3</v>
      </c>
      <c r="N26" s="2">
        <v>1.9374068554396402E-2</v>
      </c>
      <c r="O26" s="2">
        <v>0.48733233979135598</v>
      </c>
      <c r="P26" s="2">
        <v>0</v>
      </c>
      <c r="Q26" s="2">
        <v>3.42771982116244E-2</v>
      </c>
      <c r="R26" s="2">
        <v>0.45603576751117703</v>
      </c>
      <c r="S26">
        <v>1</v>
      </c>
      <c r="T26" s="3">
        <v>3.5613295969159471</v>
      </c>
      <c r="U26" s="3">
        <f t="shared" si="2"/>
        <v>4.2306447956749448E-2</v>
      </c>
      <c r="V26" s="2">
        <v>0</v>
      </c>
      <c r="W26">
        <v>0</v>
      </c>
      <c r="X26">
        <v>2</v>
      </c>
      <c r="Y26">
        <v>0</v>
      </c>
      <c r="Z26">
        <v>8</v>
      </c>
      <c r="AA26">
        <v>0</v>
      </c>
      <c r="AB26">
        <v>11</v>
      </c>
      <c r="AC26">
        <v>0</v>
      </c>
      <c r="AD26">
        <v>29</v>
      </c>
      <c r="AE26" s="3">
        <v>77.552883889677744</v>
      </c>
      <c r="AF26" s="3">
        <f t="shared" si="3"/>
        <v>0.92128149245600999</v>
      </c>
      <c r="AH26" t="s">
        <v>128</v>
      </c>
      <c r="AI26" t="s">
        <v>129</v>
      </c>
      <c r="AJ26">
        <f>V26*'Weighting Criteria'!$B$1</f>
        <v>0</v>
      </c>
      <c r="AK26">
        <f>L26*'Weighting Criteria'!$B$2</f>
        <v>14.903129657228</v>
      </c>
      <c r="AL26">
        <f>(U26/(MAX($U$2:$U$216)))*'Weighting Criteria'!$B$3</f>
        <v>1.5013282580345058E-2</v>
      </c>
      <c r="AM26">
        <f>'Weighting Criteria'!$B$4*('Weighting Criteria'!$C$6*(Summarized!W26/MAX(Summarized!$W$2:$W$216))+'Weighting Criteria'!$D$6*(Summarized!X26/MAX(Summarized!$X$2:$X$216))+'Weighting Criteria'!$E$6*(Summarized!Y26/MAX(Summarized!$Y$2:$Y$216))+'Weighting Criteria'!$F$6*(Summarized!Z26/MAX(Summarized!$Z$2:$Z$216)))</f>
        <v>0.6811594202898551</v>
      </c>
      <c r="AN26">
        <f>'Weighting Criteria'!$B$7*('Weighting Criteria'!$D$9*(Summarized!AB26/MAX(Summarized!$AB$2:$AB$216))+'Weighting Criteria'!$E$9*(Summarized!AC26/MAX(Summarized!$AC$2:$AC$216))+'Weighting Criteria'!$F$9*(Summarized!AD26/MAX(Summarized!$AD$2:$AD$216)))</f>
        <v>1.774193548387097</v>
      </c>
      <c r="AO26">
        <f>'Weighting Criteria'!$B$10*('Weighting Criteria'!$C$12*(Summarized!I26/MAX($I$2:$I$216))+'Weighting Criteria'!$D$12*(Summarized!J26/MAX($J$2:$J$216)))</f>
        <v>5.0994493130503631E-2</v>
      </c>
      <c r="AP26">
        <f>'Weighting Criteria'!$B$13*(Summarized!AF26/MAX(Summarized!$AF$2:$AF$216))</f>
        <v>0.11011446882905981</v>
      </c>
      <c r="AQ26">
        <f>'Weighting Criteria'!$B$14*(Summarized!S26/MAX(Summarized!$S$2:$S$216))</f>
        <v>1.6666666666666665</v>
      </c>
      <c r="AR26">
        <f t="shared" si="4"/>
        <v>19.201271537111527</v>
      </c>
      <c r="AV26" t="s">
        <v>310</v>
      </c>
      <c r="AX26" t="s">
        <v>835</v>
      </c>
    </row>
    <row r="27" spans="1:50" x14ac:dyDescent="0.25">
      <c r="A27" t="s">
        <v>132</v>
      </c>
      <c r="B27" t="s">
        <v>21</v>
      </c>
      <c r="C27" t="s">
        <v>131</v>
      </c>
      <c r="D27" t="s">
        <v>24</v>
      </c>
      <c r="E27" t="s">
        <v>837</v>
      </c>
      <c r="F27">
        <v>714</v>
      </c>
      <c r="G27">
        <v>714</v>
      </c>
      <c r="H27" s="2">
        <v>5.7266492525233783</v>
      </c>
      <c r="I27" s="2">
        <f t="shared" si="0"/>
        <v>124.68023944113298</v>
      </c>
      <c r="J27" s="2">
        <f t="shared" si="1"/>
        <v>124.68023944113298</v>
      </c>
      <c r="K27" t="s">
        <v>130</v>
      </c>
      <c r="L27" s="2">
        <v>0.69327731092436895</v>
      </c>
      <c r="M27" s="2">
        <v>1.9607843137254902E-2</v>
      </c>
      <c r="N27" s="2">
        <v>0.126050420168067</v>
      </c>
      <c r="O27" s="2">
        <v>0.47338935574229601</v>
      </c>
      <c r="P27" s="2">
        <v>0</v>
      </c>
      <c r="Q27" s="2">
        <v>8.9635854341736695E-2</v>
      </c>
      <c r="R27" s="2">
        <v>0.291316526610644</v>
      </c>
      <c r="S27">
        <v>1</v>
      </c>
      <c r="T27" s="3">
        <v>12.01733582582148</v>
      </c>
      <c r="U27" s="3">
        <f t="shared" si="2"/>
        <v>2.0984934288626436</v>
      </c>
      <c r="V27" s="2">
        <v>0</v>
      </c>
      <c r="W27">
        <v>0</v>
      </c>
      <c r="X27">
        <v>2</v>
      </c>
      <c r="Y27">
        <v>0</v>
      </c>
      <c r="Z27">
        <v>8</v>
      </c>
      <c r="AA27">
        <v>0</v>
      </c>
      <c r="AB27">
        <v>5</v>
      </c>
      <c r="AC27">
        <v>0</v>
      </c>
      <c r="AD27">
        <v>14</v>
      </c>
      <c r="AE27" s="3">
        <v>37.253772840458844</v>
      </c>
      <c r="AF27" s="3">
        <f t="shared" si="3"/>
        <v>6.5053351790391947</v>
      </c>
      <c r="AJ27">
        <f>V27*'Weighting Criteria'!$B$1</f>
        <v>0</v>
      </c>
      <c r="AK27">
        <f>L27*'Weighting Criteria'!$B$2</f>
        <v>13.865546218487379</v>
      </c>
      <c r="AL27">
        <f>(U27/(MAX($U$2:$U$216)))*'Weighting Criteria'!$B$3</f>
        <v>0.74469203542496509</v>
      </c>
      <c r="AM27">
        <f>'Weighting Criteria'!$B$4*('Weighting Criteria'!$C$6*(Summarized!W27/MAX(Summarized!$W$2:$W$216))+'Weighting Criteria'!$D$6*(Summarized!X27/MAX(Summarized!$X$2:$X$216))+'Weighting Criteria'!$E$6*(Summarized!Y27/MAX(Summarized!$Y$2:$Y$216))+'Weighting Criteria'!$F$6*(Summarized!Z27/MAX(Summarized!$Z$2:$Z$216)))</f>
        <v>0.6811594202898551</v>
      </c>
      <c r="AN27">
        <f>'Weighting Criteria'!$B$7*('Weighting Criteria'!$D$9*(Summarized!AB27/MAX(Summarized!$AB$2:$AB$216))+'Weighting Criteria'!$E$9*(Summarized!AC27/MAX(Summarized!$AC$2:$AC$216))+'Weighting Criteria'!$F$9*(Summarized!AD27/MAX(Summarized!$AD$2:$AD$216)))</f>
        <v>0.80645161290322587</v>
      </c>
      <c r="AO27">
        <f>'Weighting Criteria'!$B$10*('Weighting Criteria'!$C$12*(Summarized!I27/MAX($I$2:$I$216))+'Weighting Criteria'!$D$12*(Summarized!J27/MAX($J$2:$J$216)))</f>
        <v>0.79763461402442659</v>
      </c>
      <c r="AP27">
        <f>'Weighting Criteria'!$B$13*(Summarized!AF27/MAX(Summarized!$AF$2:$AF$216))</f>
        <v>0.77753817227485622</v>
      </c>
      <c r="AQ27">
        <f>'Weighting Criteria'!$B$14*(Summarized!S27/MAX(Summarized!$S$2:$S$216))</f>
        <v>1.6666666666666665</v>
      </c>
      <c r="AR27">
        <f t="shared" si="4"/>
        <v>19.339688740071377</v>
      </c>
      <c r="AV27" t="s">
        <v>322</v>
      </c>
      <c r="AX27" t="s">
        <v>835</v>
      </c>
    </row>
    <row r="28" spans="1:50" x14ac:dyDescent="0.25">
      <c r="A28" t="s">
        <v>135</v>
      </c>
      <c r="B28" t="s">
        <v>21</v>
      </c>
      <c r="C28" t="s">
        <v>134</v>
      </c>
      <c r="D28" t="s">
        <v>24</v>
      </c>
      <c r="E28" t="s">
        <v>835</v>
      </c>
      <c r="F28">
        <v>324</v>
      </c>
      <c r="G28">
        <v>791</v>
      </c>
      <c r="H28" s="2">
        <v>1.5281486944824161</v>
      </c>
      <c r="I28" s="2">
        <f t="shared" si="0"/>
        <v>212.02125236231595</v>
      </c>
      <c r="J28" s="2">
        <f t="shared" si="1"/>
        <v>517.61978585985162</v>
      </c>
      <c r="K28" t="s">
        <v>790</v>
      </c>
      <c r="L28" s="2">
        <v>0.84567901234567899</v>
      </c>
      <c r="M28" s="2">
        <v>6.4814814814814797E-2</v>
      </c>
      <c r="N28" s="2">
        <v>0.78703703703703698</v>
      </c>
      <c r="O28" s="2">
        <v>0.11111111111111099</v>
      </c>
      <c r="P28" s="2">
        <v>0</v>
      </c>
      <c r="Q28" s="2">
        <v>3.0864197530864099E-2</v>
      </c>
      <c r="R28" s="2">
        <v>6.1728395061728296E-3</v>
      </c>
      <c r="S28">
        <v>5</v>
      </c>
      <c r="T28" s="3">
        <v>5.4215637054373254</v>
      </c>
      <c r="U28" s="3">
        <f t="shared" si="2"/>
        <v>3.5477985388546296</v>
      </c>
      <c r="V28" s="2">
        <v>0.81786680863070171</v>
      </c>
      <c r="W28">
        <v>0</v>
      </c>
      <c r="X28">
        <v>4</v>
      </c>
      <c r="Y28">
        <v>0</v>
      </c>
      <c r="Z28">
        <v>23</v>
      </c>
      <c r="AA28">
        <v>0</v>
      </c>
      <c r="AB28">
        <v>6</v>
      </c>
      <c r="AC28">
        <v>0</v>
      </c>
      <c r="AD28">
        <v>15</v>
      </c>
      <c r="AE28" s="3">
        <v>18.71749449437797</v>
      </c>
      <c r="AF28" s="3">
        <f t="shared" si="3"/>
        <v>12.248477233897441</v>
      </c>
      <c r="AJ28">
        <f>V28*'Weighting Criteria'!$B$1</f>
        <v>16.357336172614033</v>
      </c>
      <c r="AK28">
        <f>L28*'Weighting Criteria'!$B$2</f>
        <v>16.913580246913579</v>
      </c>
      <c r="AL28">
        <f>(U28/(MAX($U$2:$U$216)))*'Weighting Criteria'!$B$3</f>
        <v>1.259006713501748</v>
      </c>
      <c r="AM28">
        <f>'Weighting Criteria'!$B$4*('Weighting Criteria'!$C$6*(Summarized!W28/MAX(Summarized!$W$2:$W$216))+'Weighting Criteria'!$D$6*(Summarized!X28/MAX(Summarized!$X$2:$X$216))+'Weighting Criteria'!$E$6*(Summarized!Y28/MAX(Summarized!$Y$2:$Y$216))+'Weighting Criteria'!$F$6*(Summarized!Z28/MAX(Summarized!$Z$2:$Z$216)))</f>
        <v>1.666666666666667</v>
      </c>
      <c r="AN28">
        <f>'Weighting Criteria'!$B$7*('Weighting Criteria'!$D$9*(Summarized!AB28/MAX(Summarized!$AB$2:$AB$216))+'Weighting Criteria'!$E$9*(Summarized!AC28/MAX(Summarized!$AC$2:$AC$216))+'Weighting Criteria'!$F$9*(Summarized!AD28/MAX(Summarized!$AD$2:$AD$216)))</f>
        <v>0.967741935483871</v>
      </c>
      <c r="AO28">
        <f>'Weighting Criteria'!$B$10*('Weighting Criteria'!$C$12*(Summarized!I28/MAX($I$2:$I$216))+'Weighting Criteria'!$D$12*(Summarized!J28/MAX($J$2:$J$216)))</f>
        <v>2.3339181513743492</v>
      </c>
      <c r="AP28">
        <f>'Weighting Criteria'!$B$13*(Summarized!AF28/MAX(Summarized!$AF$2:$AF$216))</f>
        <v>1.4639766191111767</v>
      </c>
      <c r="AQ28">
        <f>'Weighting Criteria'!$B$14*(Summarized!S28/MAX(Summarized!$S$2:$S$216))</f>
        <v>8.3333333333333339</v>
      </c>
      <c r="AR28">
        <f t="shared" si="4"/>
        <v>49.295559838998756</v>
      </c>
      <c r="AV28" t="s">
        <v>325</v>
      </c>
      <c r="AX28" t="s">
        <v>835</v>
      </c>
    </row>
    <row r="29" spans="1:50" x14ac:dyDescent="0.25">
      <c r="A29" t="s">
        <v>138</v>
      </c>
      <c r="B29" t="s">
        <v>21</v>
      </c>
      <c r="C29" t="s">
        <v>137</v>
      </c>
      <c r="D29" t="s">
        <v>101</v>
      </c>
      <c r="E29" t="s">
        <v>837</v>
      </c>
      <c r="F29">
        <v>543</v>
      </c>
      <c r="G29">
        <v>543</v>
      </c>
      <c r="H29" s="2">
        <v>3.4300241978206749</v>
      </c>
      <c r="I29" s="2">
        <f t="shared" si="0"/>
        <v>158.30792107676803</v>
      </c>
      <c r="J29" s="2">
        <f t="shared" si="1"/>
        <v>158.30792107676803</v>
      </c>
      <c r="K29" t="s">
        <v>136</v>
      </c>
      <c r="L29" s="2">
        <v>0.78453038674033104</v>
      </c>
      <c r="M29" s="2">
        <v>1.6574585635359101E-2</v>
      </c>
      <c r="N29" s="2">
        <v>0.14732965009208099</v>
      </c>
      <c r="O29" s="2">
        <v>0.32780847145488001</v>
      </c>
      <c r="P29" s="2">
        <v>1.8416206261510099E-3</v>
      </c>
      <c r="Q29" s="2">
        <v>8.4714548802946599E-2</v>
      </c>
      <c r="R29" s="2">
        <v>0.42173112338858099</v>
      </c>
      <c r="S29">
        <v>2</v>
      </c>
      <c r="T29" s="3">
        <v>4.8716426336814598</v>
      </c>
      <c r="U29" s="3">
        <f t="shared" si="2"/>
        <v>1.4202939550037992</v>
      </c>
      <c r="V29" s="2">
        <v>0.17231044623509789</v>
      </c>
      <c r="W29">
        <v>0</v>
      </c>
      <c r="X29">
        <v>1</v>
      </c>
      <c r="Y29">
        <v>0</v>
      </c>
      <c r="Z29">
        <v>6</v>
      </c>
      <c r="AA29">
        <v>0</v>
      </c>
      <c r="AB29">
        <v>4</v>
      </c>
      <c r="AC29">
        <v>0</v>
      </c>
      <c r="AD29">
        <v>15</v>
      </c>
      <c r="AE29" s="3">
        <v>16.798911834774952</v>
      </c>
      <c r="AF29" s="3">
        <f t="shared" si="3"/>
        <v>4.897607382900806</v>
      </c>
      <c r="AH29" t="s">
        <v>139</v>
      </c>
      <c r="AI29" t="s">
        <v>140</v>
      </c>
      <c r="AJ29">
        <f>V29*'Weighting Criteria'!$B$1</f>
        <v>3.4462089247019581</v>
      </c>
      <c r="AK29">
        <f>L29*'Weighting Criteria'!$B$2</f>
        <v>15.690607734806621</v>
      </c>
      <c r="AL29">
        <f>(U29/(MAX($U$2:$U$216)))*'Weighting Criteria'!$B$3</f>
        <v>0.50401949403615842</v>
      </c>
      <c r="AM29">
        <f>'Weighting Criteria'!$B$4*('Weighting Criteria'!$C$6*(Summarized!W29/MAX(Summarized!$W$2:$W$216))+'Weighting Criteria'!$D$6*(Summarized!X29/MAX(Summarized!$X$2:$X$216))+'Weighting Criteria'!$E$6*(Summarized!Y29/MAX(Summarized!$Y$2:$Y$216))+'Weighting Criteria'!$F$6*(Summarized!Z29/MAX(Summarized!$Z$2:$Z$216)))</f>
        <v>0.42753623188405798</v>
      </c>
      <c r="AN29">
        <f>'Weighting Criteria'!$B$7*('Weighting Criteria'!$D$9*(Summarized!AB29/MAX(Summarized!$AB$2:$AB$216))+'Weighting Criteria'!$E$9*(Summarized!AC29/MAX(Summarized!$AC$2:$AC$216))+'Weighting Criteria'!$F$9*(Summarized!AD29/MAX(Summarized!$AD$2:$AD$216)))</f>
        <v>0.64516129032258074</v>
      </c>
      <c r="AO29">
        <f>'Weighting Criteria'!$B$10*('Weighting Criteria'!$C$12*(Summarized!I29/MAX($I$2:$I$216))+'Weighting Criteria'!$D$12*(Summarized!J29/MAX($J$2:$J$216)))</f>
        <v>1.0127657605654163</v>
      </c>
      <c r="AP29">
        <f>'Weighting Criteria'!$B$13*(Summarized!AF29/MAX(Summarized!$AF$2:$AF$216))</f>
        <v>0.58537747682709995</v>
      </c>
      <c r="AQ29">
        <f>'Weighting Criteria'!$B$14*(Summarized!S29/MAX(Summarized!$S$2:$S$216))</f>
        <v>3.333333333333333</v>
      </c>
      <c r="AR29">
        <f t="shared" si="4"/>
        <v>25.645010246477224</v>
      </c>
      <c r="AV29" t="s">
        <v>340</v>
      </c>
      <c r="AX29" t="s">
        <v>835</v>
      </c>
    </row>
    <row r="30" spans="1:50" x14ac:dyDescent="0.25">
      <c r="A30" t="s">
        <v>143</v>
      </c>
      <c r="B30" t="s">
        <v>21</v>
      </c>
      <c r="C30" t="s">
        <v>142</v>
      </c>
      <c r="D30" t="s">
        <v>24</v>
      </c>
      <c r="E30" t="s">
        <v>837</v>
      </c>
      <c r="F30">
        <v>767</v>
      </c>
      <c r="G30">
        <v>767</v>
      </c>
      <c r="H30" s="2">
        <v>7.2556171494520543</v>
      </c>
      <c r="I30" s="2">
        <f t="shared" si="0"/>
        <v>105.71120060516479</v>
      </c>
      <c r="J30" s="2">
        <f t="shared" si="1"/>
        <v>105.71120060516479</v>
      </c>
      <c r="K30" t="s">
        <v>141</v>
      </c>
      <c r="L30" s="2">
        <v>0.35593220338983</v>
      </c>
      <c r="M30" s="2">
        <v>7.8226857887874798E-2</v>
      </c>
      <c r="N30" s="2">
        <v>7.8226857887874798E-2</v>
      </c>
      <c r="O30" s="2">
        <v>0.33376792698826502</v>
      </c>
      <c r="P30" s="2">
        <v>1.30378096479791E-3</v>
      </c>
      <c r="Q30" s="2">
        <v>8.4745762711864403E-2</v>
      </c>
      <c r="R30" s="2">
        <v>0.42372881355932202</v>
      </c>
      <c r="S30">
        <v>1</v>
      </c>
      <c r="T30" s="3">
        <v>19.577803277610091</v>
      </c>
      <c r="U30" s="3">
        <f t="shared" si="2"/>
        <v>2.6982960752123768</v>
      </c>
      <c r="V30" s="2">
        <v>1.018965319357327E-4</v>
      </c>
      <c r="W30">
        <v>0</v>
      </c>
      <c r="X30">
        <v>2</v>
      </c>
      <c r="Y30">
        <v>0</v>
      </c>
      <c r="Z30">
        <v>7</v>
      </c>
      <c r="AA30">
        <v>0</v>
      </c>
      <c r="AB30">
        <v>2</v>
      </c>
      <c r="AC30">
        <v>0</v>
      </c>
      <c r="AD30">
        <v>21</v>
      </c>
      <c r="AE30" s="3">
        <v>48.364152875137961</v>
      </c>
      <c r="AF30" s="3">
        <f t="shared" si="3"/>
        <v>6.6657531508247274</v>
      </c>
      <c r="AH30" t="s">
        <v>144</v>
      </c>
      <c r="AI30" t="s">
        <v>145</v>
      </c>
      <c r="AJ30">
        <f>V30*'Weighting Criteria'!$B$1</f>
        <v>2.0379306387146539E-3</v>
      </c>
      <c r="AK30">
        <f>L30*'Weighting Criteria'!$B$2</f>
        <v>7.1186440677966001</v>
      </c>
      <c r="AL30">
        <f>(U30/(MAX($U$2:$U$216)))*'Weighting Criteria'!$B$3</f>
        <v>0.95754390687711988</v>
      </c>
      <c r="AM30">
        <f>'Weighting Criteria'!$B$4*('Weighting Criteria'!$C$6*(Summarized!W30/MAX(Summarized!$W$2:$W$216))+'Weighting Criteria'!$D$6*(Summarized!X30/MAX(Summarized!$X$2:$X$216))+'Weighting Criteria'!$E$6*(Summarized!Y30/MAX(Summarized!$Y$2:$Y$216))+'Weighting Criteria'!$F$6*(Summarized!Z30/MAX(Summarized!$Z$2:$Z$216)))</f>
        <v>0.6376811594202898</v>
      </c>
      <c r="AN30">
        <f>'Weighting Criteria'!$B$7*('Weighting Criteria'!$D$9*(Summarized!AB30/MAX(Summarized!$AB$2:$AB$216))+'Weighting Criteria'!$E$9*(Summarized!AC30/MAX(Summarized!$AC$2:$AC$216))+'Weighting Criteria'!$F$9*(Summarized!AD30/MAX(Summarized!$AD$2:$AD$216)))</f>
        <v>0.32258064516129037</v>
      </c>
      <c r="AO30">
        <f>'Weighting Criteria'!$B$10*('Weighting Criteria'!$C$12*(Summarized!I30/MAX($I$2:$I$216))+'Weighting Criteria'!$D$12*(Summarized!J30/MAX($J$2:$J$216)))</f>
        <v>0.67628128619828343</v>
      </c>
      <c r="AP30">
        <f>'Weighting Criteria'!$B$13*(Summarized!AF30/MAX(Summarized!$AF$2:$AF$216))</f>
        <v>0.79671183406926416</v>
      </c>
      <c r="AQ30">
        <f>'Weighting Criteria'!$B$14*(Summarized!S30/MAX(Summarized!$S$2:$S$216))</f>
        <v>1.6666666666666665</v>
      </c>
      <c r="AR30">
        <f t="shared" si="4"/>
        <v>12.178147496828228</v>
      </c>
      <c r="AV30" t="s">
        <v>350</v>
      </c>
      <c r="AX30" t="s">
        <v>835</v>
      </c>
    </row>
    <row r="31" spans="1:50" x14ac:dyDescent="0.25">
      <c r="A31" t="s">
        <v>150</v>
      </c>
      <c r="B31" t="s">
        <v>147</v>
      </c>
      <c r="C31" t="s">
        <v>148</v>
      </c>
      <c r="D31" t="s">
        <v>149</v>
      </c>
      <c r="E31" t="s">
        <v>837</v>
      </c>
      <c r="F31">
        <v>713</v>
      </c>
      <c r="G31">
        <v>713</v>
      </c>
      <c r="H31" s="2">
        <v>14.623274287390339</v>
      </c>
      <c r="I31" s="2">
        <f t="shared" si="0"/>
        <v>48.75789005850902</v>
      </c>
      <c r="J31" s="2">
        <f t="shared" si="1"/>
        <v>48.75789005850902</v>
      </c>
      <c r="K31" t="s">
        <v>146</v>
      </c>
      <c r="L31" s="2">
        <v>0.417952314165497</v>
      </c>
      <c r="M31" s="2">
        <v>1.9635343618513299E-2</v>
      </c>
      <c r="N31" s="2">
        <v>2.6647966339410901E-2</v>
      </c>
      <c r="O31" s="2">
        <v>0.27208976157082698</v>
      </c>
      <c r="P31" s="2">
        <v>0</v>
      </c>
      <c r="Q31" s="2">
        <v>5.4698457223001401E-2</v>
      </c>
      <c r="R31" s="2">
        <v>0.62692847124824602</v>
      </c>
      <c r="S31">
        <v>2</v>
      </c>
      <c r="T31" s="3">
        <v>0</v>
      </c>
      <c r="U31" s="3">
        <f t="shared" si="2"/>
        <v>0</v>
      </c>
      <c r="V31" s="2">
        <v>0</v>
      </c>
      <c r="W31">
        <v>0</v>
      </c>
      <c r="X31">
        <v>0</v>
      </c>
      <c r="Y31">
        <v>0</v>
      </c>
      <c r="Z31">
        <v>6</v>
      </c>
      <c r="AA31">
        <v>0</v>
      </c>
      <c r="AB31">
        <v>6</v>
      </c>
      <c r="AC31">
        <v>0</v>
      </c>
      <c r="AD31">
        <v>15</v>
      </c>
      <c r="AE31" s="3">
        <v>42.894791380430718</v>
      </c>
      <c r="AF31" s="3">
        <f t="shared" si="3"/>
        <v>2.9333233130571128</v>
      </c>
      <c r="AJ31">
        <f>V31*'Weighting Criteria'!$B$1</f>
        <v>0</v>
      </c>
      <c r="AK31">
        <f>L31*'Weighting Criteria'!$B$2</f>
        <v>8.3590462833099402</v>
      </c>
      <c r="AL31">
        <f>(U31/(MAX($U$2:$U$216)))*'Weighting Criteria'!$B$3</f>
        <v>0</v>
      </c>
      <c r="AM31">
        <f>'Weighting Criteria'!$B$4*('Weighting Criteria'!$C$6*(Summarized!W31/MAX(Summarized!$W$2:$W$216))+'Weighting Criteria'!$D$6*(Summarized!X31/MAX(Summarized!$X$2:$X$216))+'Weighting Criteria'!$E$6*(Summarized!Y31/MAX(Summarized!$Y$2:$Y$216))+'Weighting Criteria'!$F$6*(Summarized!Z31/MAX(Summarized!$Z$2:$Z$216)))</f>
        <v>0.2608695652173913</v>
      </c>
      <c r="AN31">
        <f>'Weighting Criteria'!$B$7*('Weighting Criteria'!$D$9*(Summarized!AB31/MAX(Summarized!$AB$2:$AB$216))+'Weighting Criteria'!$E$9*(Summarized!AC31/MAX(Summarized!$AC$2:$AC$216))+'Weighting Criteria'!$F$9*(Summarized!AD31/MAX(Summarized!$AD$2:$AD$216)))</f>
        <v>0.967741935483871</v>
      </c>
      <c r="AO31">
        <f>'Weighting Criteria'!$B$10*('Weighting Criteria'!$C$12*(Summarized!I31/MAX($I$2:$I$216))+'Weighting Criteria'!$D$12*(Summarized!J31/MAX($J$2:$J$216)))</f>
        <v>0.31192577903113838</v>
      </c>
      <c r="AP31">
        <f>'Weighting Criteria'!$B$13*(Summarized!AF31/MAX(Summarized!$AF$2:$AF$216))</f>
        <v>0.35060005130473715</v>
      </c>
      <c r="AQ31">
        <f>'Weighting Criteria'!$B$14*(Summarized!S31/MAX(Summarized!$S$2:$S$216))</f>
        <v>3.333333333333333</v>
      </c>
      <c r="AR31">
        <f t="shared" si="4"/>
        <v>13.583516947680412</v>
      </c>
      <c r="AV31" t="s">
        <v>353</v>
      </c>
      <c r="AX31" t="s">
        <v>835</v>
      </c>
    </row>
    <row r="32" spans="1:50" x14ac:dyDescent="0.25">
      <c r="A32" t="s">
        <v>153</v>
      </c>
      <c r="B32" t="s">
        <v>21</v>
      </c>
      <c r="C32" t="s">
        <v>152</v>
      </c>
      <c r="D32" t="s">
        <v>24</v>
      </c>
      <c r="E32" t="s">
        <v>835</v>
      </c>
      <c r="F32">
        <v>837</v>
      </c>
      <c r="G32">
        <v>837</v>
      </c>
      <c r="H32" s="2">
        <v>2.7408838156849762</v>
      </c>
      <c r="I32" s="2">
        <f t="shared" si="0"/>
        <v>305.37595034498929</v>
      </c>
      <c r="J32" s="2">
        <f t="shared" si="1"/>
        <v>305.37595034498929</v>
      </c>
      <c r="K32" t="s">
        <v>151</v>
      </c>
      <c r="L32" s="2">
        <v>6.5710872162485001E-2</v>
      </c>
      <c r="M32" s="2">
        <v>3.1063321385901999E-2</v>
      </c>
      <c r="N32" s="2">
        <v>1.0752688172042999E-2</v>
      </c>
      <c r="O32" s="2">
        <v>0.101553166069295</v>
      </c>
      <c r="P32" s="2">
        <v>0</v>
      </c>
      <c r="Q32" s="2">
        <v>7.0489844683393005E-2</v>
      </c>
      <c r="R32" s="2">
        <v>0.78614097968936603</v>
      </c>
      <c r="S32">
        <v>4</v>
      </c>
      <c r="T32" s="3">
        <v>1.8105150399280889</v>
      </c>
      <c r="U32" s="3">
        <f t="shared" si="2"/>
        <v>0.6605588422125882</v>
      </c>
      <c r="V32" s="2">
        <v>0</v>
      </c>
      <c r="W32">
        <v>0</v>
      </c>
      <c r="X32">
        <v>3</v>
      </c>
      <c r="Y32">
        <v>0</v>
      </c>
      <c r="Z32">
        <v>5</v>
      </c>
      <c r="AA32">
        <v>0</v>
      </c>
      <c r="AB32">
        <v>3</v>
      </c>
      <c r="AC32">
        <v>0</v>
      </c>
      <c r="AD32">
        <v>5</v>
      </c>
      <c r="AE32" s="3">
        <v>23.839784484575141</v>
      </c>
      <c r="AF32" s="3">
        <f t="shared" si="3"/>
        <v>8.6978456905577826</v>
      </c>
      <c r="AH32" t="s">
        <v>154</v>
      </c>
      <c r="AI32" t="s">
        <v>155</v>
      </c>
      <c r="AJ32">
        <f>V32*'Weighting Criteria'!$B$1</f>
        <v>0</v>
      </c>
      <c r="AK32">
        <f>L32*'Weighting Criteria'!$B$2</f>
        <v>1.3142174432497</v>
      </c>
      <c r="AL32">
        <f>(U32/(MAX($U$2:$U$216)))*'Weighting Criteria'!$B$3</f>
        <v>0.23441241319104872</v>
      </c>
      <c r="AM32">
        <f>'Weighting Criteria'!$B$4*('Weighting Criteria'!$C$6*(Summarized!W32/MAX(Summarized!$W$2:$W$216))+'Weighting Criteria'!$D$6*(Summarized!X32/MAX(Summarized!$X$2:$X$216))+'Weighting Criteria'!$E$6*(Summarized!Y32/MAX(Summarized!$Y$2:$Y$216))+'Weighting Criteria'!$F$6*(Summarized!Z32/MAX(Summarized!$Z$2:$Z$216)))</f>
        <v>0.71739130434782616</v>
      </c>
      <c r="AN32">
        <f>'Weighting Criteria'!$B$7*('Weighting Criteria'!$D$9*(Summarized!AB32/MAX(Summarized!$AB$2:$AB$216))+'Weighting Criteria'!$E$9*(Summarized!AC32/MAX(Summarized!$AC$2:$AC$216))+'Weighting Criteria'!$F$9*(Summarized!AD32/MAX(Summarized!$AD$2:$AD$216)))</f>
        <v>0.4838709677419355</v>
      </c>
      <c r="AO32">
        <f>'Weighting Criteria'!$B$10*('Weighting Criteria'!$C$12*(Summarized!I32/MAX($I$2:$I$216))+'Weighting Criteria'!$D$12*(Summarized!J32/MAX($J$2:$J$216)))</f>
        <v>1.953624963968505</v>
      </c>
      <c r="AP32">
        <f>'Weighting Criteria'!$B$13*(Summarized!AF32/MAX(Summarized!$AF$2:$AF$216))</f>
        <v>1.0395939417166018</v>
      </c>
      <c r="AQ32">
        <f>'Weighting Criteria'!$B$14*(Summarized!S32/MAX(Summarized!$S$2:$S$216))</f>
        <v>6.6666666666666661</v>
      </c>
      <c r="AR32">
        <f t="shared" si="4"/>
        <v>12.409777700882284</v>
      </c>
      <c r="AV32" t="s">
        <v>358</v>
      </c>
      <c r="AX32" t="s">
        <v>835</v>
      </c>
    </row>
    <row r="33" spans="1:50" x14ac:dyDescent="0.25">
      <c r="A33" t="s">
        <v>158</v>
      </c>
      <c r="B33" t="s">
        <v>21</v>
      </c>
      <c r="C33" t="s">
        <v>157</v>
      </c>
      <c r="D33" t="s">
        <v>101</v>
      </c>
      <c r="E33" t="s">
        <v>837</v>
      </c>
      <c r="F33">
        <v>727</v>
      </c>
      <c r="G33">
        <v>727</v>
      </c>
      <c r="H33" s="2">
        <v>3.490283972868748</v>
      </c>
      <c r="I33" s="2">
        <f t="shared" si="0"/>
        <v>208.29250732927076</v>
      </c>
      <c r="J33" s="2">
        <f t="shared" si="1"/>
        <v>208.29250732927076</v>
      </c>
      <c r="K33" t="s">
        <v>156</v>
      </c>
      <c r="L33" s="2">
        <v>0.89546079779917398</v>
      </c>
      <c r="M33" s="2">
        <v>6.8775790921595499E-3</v>
      </c>
      <c r="N33" s="2">
        <v>0.34800550206327302</v>
      </c>
      <c r="O33" s="2">
        <v>0.41815680880330103</v>
      </c>
      <c r="P33" s="2">
        <v>0</v>
      </c>
      <c r="Q33" s="2">
        <v>6.1898211829436001E-2</v>
      </c>
      <c r="R33" s="2">
        <v>0.16506189821182901</v>
      </c>
      <c r="S33">
        <v>1</v>
      </c>
      <c r="T33" s="3">
        <v>30.061258621617931</v>
      </c>
      <c r="U33" s="3">
        <f t="shared" si="2"/>
        <v>8.6128403463142469</v>
      </c>
      <c r="V33" s="2">
        <v>0.29805028926847132</v>
      </c>
      <c r="W33">
        <v>0</v>
      </c>
      <c r="X33">
        <v>6</v>
      </c>
      <c r="Y33">
        <v>0</v>
      </c>
      <c r="Z33">
        <v>15</v>
      </c>
      <c r="AA33">
        <v>0</v>
      </c>
      <c r="AB33">
        <v>14</v>
      </c>
      <c r="AC33">
        <v>0</v>
      </c>
      <c r="AD33">
        <v>29</v>
      </c>
      <c r="AE33" s="3">
        <v>38.028477182337539</v>
      </c>
      <c r="AF33" s="3">
        <f t="shared" si="3"/>
        <v>10.895525257528265</v>
      </c>
      <c r="AH33" t="s">
        <v>159</v>
      </c>
      <c r="AI33" t="s">
        <v>160</v>
      </c>
      <c r="AJ33">
        <f>V33*'Weighting Criteria'!$B$1</f>
        <v>5.9610057853694265</v>
      </c>
      <c r="AK33">
        <f>L33*'Weighting Criteria'!$B$2</f>
        <v>17.90921595598348</v>
      </c>
      <c r="AL33">
        <f>(U33/(MAX($U$2:$U$216)))*'Weighting Criteria'!$B$3</f>
        <v>3.0564373088188681</v>
      </c>
      <c r="AM33">
        <f>'Weighting Criteria'!$B$4*('Weighting Criteria'!$C$6*(Summarized!W33/MAX(Summarized!$W$2:$W$216))+'Weighting Criteria'!$D$6*(Summarized!X33/MAX(Summarized!$X$2:$X$216))+'Weighting Criteria'!$E$6*(Summarized!Y33/MAX(Summarized!$Y$2:$Y$216))+'Weighting Criteria'!$F$6*(Summarized!Z33/MAX(Summarized!$Z$2:$Z$216)))</f>
        <v>1.652173913043478</v>
      </c>
      <c r="AN33">
        <f>'Weighting Criteria'!$B$7*('Weighting Criteria'!$D$9*(Summarized!AB33/MAX(Summarized!$AB$2:$AB$216))+'Weighting Criteria'!$E$9*(Summarized!AC33/MAX(Summarized!$AC$2:$AC$216))+'Weighting Criteria'!$F$9*(Summarized!AD33/MAX(Summarized!$AD$2:$AD$216)))</f>
        <v>2.2580645161290325</v>
      </c>
      <c r="AO33">
        <f>'Weighting Criteria'!$B$10*('Weighting Criteria'!$C$12*(Summarized!I33/MAX($I$2:$I$216))+'Weighting Criteria'!$D$12*(Summarized!J33/MAX($J$2:$J$216)))</f>
        <v>1.332539257483585</v>
      </c>
      <c r="AP33">
        <f>'Weighting Criteria'!$B$13*(Summarized!AF33/MAX(Summarized!$AF$2:$AF$216))</f>
        <v>1.3022675329642714</v>
      </c>
      <c r="AQ33">
        <f>'Weighting Criteria'!$B$14*(Summarized!S33/MAX(Summarized!$S$2:$S$216))</f>
        <v>1.6666666666666665</v>
      </c>
      <c r="AR33">
        <f t="shared" si="4"/>
        <v>35.138370936458806</v>
      </c>
      <c r="AV33" t="s">
        <v>361</v>
      </c>
      <c r="AX33" t="s">
        <v>835</v>
      </c>
    </row>
    <row r="34" spans="1:50" x14ac:dyDescent="0.25">
      <c r="A34" t="s">
        <v>163</v>
      </c>
      <c r="B34" t="s">
        <v>147</v>
      </c>
      <c r="C34" t="s">
        <v>162</v>
      </c>
      <c r="D34" t="s">
        <v>149</v>
      </c>
      <c r="E34" t="s">
        <v>837</v>
      </c>
      <c r="F34">
        <v>644</v>
      </c>
      <c r="G34">
        <v>644</v>
      </c>
      <c r="H34" s="2">
        <v>9.2469852452011647</v>
      </c>
      <c r="I34" s="2">
        <f t="shared" si="0"/>
        <v>69.644320059255165</v>
      </c>
      <c r="J34" s="2">
        <f t="shared" si="1"/>
        <v>69.644320059255165</v>
      </c>
      <c r="K34" t="s">
        <v>161</v>
      </c>
      <c r="L34" s="2">
        <v>0.53571428571428503</v>
      </c>
      <c r="M34" s="2">
        <v>2.4844720496894401E-2</v>
      </c>
      <c r="N34" s="2">
        <v>0.111801242236024</v>
      </c>
      <c r="O34" s="2">
        <v>0.38975155279503099</v>
      </c>
      <c r="P34" s="2">
        <v>1.5527950310559001E-3</v>
      </c>
      <c r="Q34" s="2">
        <v>6.8322981366459604E-2</v>
      </c>
      <c r="R34" s="2">
        <v>0.40372670807453398</v>
      </c>
      <c r="S34">
        <v>2</v>
      </c>
      <c r="T34" s="3">
        <v>0</v>
      </c>
      <c r="U34" s="3">
        <f t="shared" si="2"/>
        <v>0</v>
      </c>
      <c r="V34" s="2">
        <v>4.3625272783622609E-10</v>
      </c>
      <c r="W34">
        <v>0</v>
      </c>
      <c r="X34">
        <v>0</v>
      </c>
      <c r="Y34">
        <v>0</v>
      </c>
      <c r="Z34">
        <v>6</v>
      </c>
      <c r="AA34">
        <v>0</v>
      </c>
      <c r="AB34">
        <v>1</v>
      </c>
      <c r="AC34">
        <v>0</v>
      </c>
      <c r="AD34">
        <v>13</v>
      </c>
      <c r="AE34" s="3">
        <v>32.660360594558007</v>
      </c>
      <c r="AF34" s="3">
        <f t="shared" si="3"/>
        <v>3.5320009417672096</v>
      </c>
      <c r="AJ34">
        <f>V34*'Weighting Criteria'!$B$1</f>
        <v>8.7250545567245222E-9</v>
      </c>
      <c r="AK34">
        <f>L34*'Weighting Criteria'!$B$2</f>
        <v>10.714285714285701</v>
      </c>
      <c r="AL34">
        <f>(U34/(MAX($U$2:$U$216)))*'Weighting Criteria'!$B$3</f>
        <v>0</v>
      </c>
      <c r="AM34">
        <f>'Weighting Criteria'!$B$4*('Weighting Criteria'!$C$6*(Summarized!W34/MAX(Summarized!$W$2:$W$216))+'Weighting Criteria'!$D$6*(Summarized!X34/MAX(Summarized!$X$2:$X$216))+'Weighting Criteria'!$E$6*(Summarized!Y34/MAX(Summarized!$Y$2:$Y$216))+'Weighting Criteria'!$F$6*(Summarized!Z34/MAX(Summarized!$Z$2:$Z$216)))</f>
        <v>0.2608695652173913</v>
      </c>
      <c r="AN34">
        <f>'Weighting Criteria'!$B$7*('Weighting Criteria'!$D$9*(Summarized!AB34/MAX(Summarized!$AB$2:$AB$216))+'Weighting Criteria'!$E$9*(Summarized!AC34/MAX(Summarized!$AC$2:$AC$216))+'Weighting Criteria'!$F$9*(Summarized!AD34/MAX(Summarized!$AD$2:$AD$216)))</f>
        <v>0.16129032258064518</v>
      </c>
      <c r="AO34">
        <f>'Weighting Criteria'!$B$10*('Weighting Criteria'!$C$12*(Summarized!I34/MAX($I$2:$I$216))+'Weighting Criteria'!$D$12*(Summarized!J34/MAX($J$2:$J$216)))</f>
        <v>0.44554550583523345</v>
      </c>
      <c r="AP34">
        <f>'Weighting Criteria'!$B$13*(Summarized!AF34/MAX(Summarized!$AF$2:$AF$216))</f>
        <v>0.42215588915133445</v>
      </c>
      <c r="AQ34">
        <f>'Weighting Criteria'!$B$14*(Summarized!S34/MAX(Summarized!$S$2:$S$216))</f>
        <v>3.333333333333333</v>
      </c>
      <c r="AR34">
        <f t="shared" si="4"/>
        <v>15.337480339128692</v>
      </c>
      <c r="AV34" t="s">
        <v>364</v>
      </c>
      <c r="AX34" t="s">
        <v>835</v>
      </c>
    </row>
    <row r="35" spans="1:50" x14ac:dyDescent="0.25">
      <c r="A35" t="s">
        <v>166</v>
      </c>
      <c r="B35" t="s">
        <v>21</v>
      </c>
      <c r="C35" t="s">
        <v>165</v>
      </c>
      <c r="D35" t="s">
        <v>24</v>
      </c>
      <c r="E35" t="s">
        <v>835</v>
      </c>
      <c r="F35">
        <v>727</v>
      </c>
      <c r="G35">
        <v>727</v>
      </c>
      <c r="H35" s="2">
        <v>2.4641005359293371</v>
      </c>
      <c r="I35" s="2">
        <f t="shared" si="0"/>
        <v>295.03666323655563</v>
      </c>
      <c r="J35" s="2">
        <f t="shared" si="1"/>
        <v>295.03666323655563</v>
      </c>
      <c r="K35" t="s">
        <v>164</v>
      </c>
      <c r="L35" s="2">
        <v>0.196698762035763</v>
      </c>
      <c r="M35" s="2">
        <v>4.1265474552957301E-2</v>
      </c>
      <c r="N35" s="2">
        <v>3.5763411279229697E-2</v>
      </c>
      <c r="O35" s="2">
        <v>0.19807427785419501</v>
      </c>
      <c r="P35" s="2">
        <v>0</v>
      </c>
      <c r="Q35" s="2">
        <v>9.2159559834938107E-2</v>
      </c>
      <c r="R35" s="2">
        <v>0.63273727647867894</v>
      </c>
      <c r="S35">
        <v>1</v>
      </c>
      <c r="T35" s="3">
        <v>12.52338889754242</v>
      </c>
      <c r="U35" s="3">
        <f t="shared" si="2"/>
        <v>5.0823368263337585</v>
      </c>
      <c r="V35" s="2">
        <v>0.1501576129023163</v>
      </c>
      <c r="W35">
        <v>0</v>
      </c>
      <c r="X35">
        <v>5</v>
      </c>
      <c r="Y35">
        <v>0</v>
      </c>
      <c r="Z35">
        <v>22</v>
      </c>
      <c r="AA35">
        <v>0</v>
      </c>
      <c r="AB35">
        <v>4</v>
      </c>
      <c r="AC35">
        <v>0</v>
      </c>
      <c r="AD35">
        <v>23</v>
      </c>
      <c r="AE35" s="3">
        <v>46.680497267669367</v>
      </c>
      <c r="AF35" s="3">
        <f t="shared" si="3"/>
        <v>18.94423404687252</v>
      </c>
      <c r="AJ35">
        <f>V35*'Weighting Criteria'!$B$1</f>
        <v>3.0031522580463261</v>
      </c>
      <c r="AK35">
        <f>L35*'Weighting Criteria'!$B$2</f>
        <v>3.9339752407152599</v>
      </c>
      <c r="AL35">
        <f>(U35/(MAX($U$2:$U$216)))*'Weighting Criteria'!$B$3</f>
        <v>1.8035680759644044</v>
      </c>
      <c r="AM35">
        <f>'Weighting Criteria'!$B$4*('Weighting Criteria'!$C$6*(Summarized!W35/MAX(Summarized!$W$2:$W$216))+'Weighting Criteria'!$D$6*(Summarized!X35/MAX(Summarized!$X$2:$X$216))+'Weighting Criteria'!$E$6*(Summarized!Y35/MAX(Summarized!$Y$2:$Y$216))+'Weighting Criteria'!$F$6*(Summarized!Z35/MAX(Summarized!$Z$2:$Z$216)))</f>
        <v>1.7898550724637681</v>
      </c>
      <c r="AN35">
        <f>'Weighting Criteria'!$B$7*('Weighting Criteria'!$D$9*(Summarized!AB35/MAX(Summarized!$AB$2:$AB$216))+'Weighting Criteria'!$E$9*(Summarized!AC35/MAX(Summarized!$AC$2:$AC$216))+'Weighting Criteria'!$F$9*(Summarized!AD35/MAX(Summarized!$AD$2:$AD$216)))</f>
        <v>0.64516129032258074</v>
      </c>
      <c r="AO35">
        <f>'Weighting Criteria'!$B$10*('Weighting Criteria'!$C$12*(Summarized!I35/MAX($I$2:$I$216))+'Weighting Criteria'!$D$12*(Summarized!J35/MAX($J$2:$J$216)))</f>
        <v>1.8874799732387033</v>
      </c>
      <c r="AP35">
        <f>'Weighting Criteria'!$B$13*(Summarized!AF35/MAX(Summarized!$AF$2:$AF$216))</f>
        <v>2.2642745854838315</v>
      </c>
      <c r="AQ35">
        <f>'Weighting Criteria'!$B$14*(Summarized!S35/MAX(Summarized!$S$2:$S$216))</f>
        <v>1.6666666666666665</v>
      </c>
      <c r="AR35">
        <f t="shared" si="4"/>
        <v>16.994133162901541</v>
      </c>
      <c r="AV35" t="s">
        <v>370</v>
      </c>
      <c r="AX35" t="s">
        <v>835</v>
      </c>
    </row>
    <row r="36" spans="1:50" x14ac:dyDescent="0.25">
      <c r="A36" t="s">
        <v>171</v>
      </c>
      <c r="B36" t="s">
        <v>21</v>
      </c>
      <c r="C36" t="s">
        <v>170</v>
      </c>
      <c r="D36" t="s">
        <v>149</v>
      </c>
      <c r="E36" t="s">
        <v>837</v>
      </c>
      <c r="F36">
        <v>994</v>
      </c>
      <c r="G36">
        <v>994</v>
      </c>
      <c r="H36" s="2">
        <v>7.6262085711703476</v>
      </c>
      <c r="I36" s="2">
        <f t="shared" si="0"/>
        <v>130.33999670001904</v>
      </c>
      <c r="J36" s="2">
        <f t="shared" si="1"/>
        <v>130.33999670001904</v>
      </c>
      <c r="K36" t="s">
        <v>169</v>
      </c>
      <c r="L36" s="2">
        <v>0.11569416498993899</v>
      </c>
      <c r="M36" s="2">
        <v>0.15895372233400401</v>
      </c>
      <c r="N36" s="2">
        <v>2.8169014084507001E-2</v>
      </c>
      <c r="O36" s="2">
        <v>0.15593561368209199</v>
      </c>
      <c r="P36" s="2">
        <v>2.01207243460764E-3</v>
      </c>
      <c r="Q36" s="2">
        <v>7.9476861167002005E-2</v>
      </c>
      <c r="R36" s="2">
        <v>0.57545271629778605</v>
      </c>
      <c r="S36">
        <v>3</v>
      </c>
      <c r="T36" s="3">
        <v>0</v>
      </c>
      <c r="U36" s="3">
        <f t="shared" si="2"/>
        <v>0</v>
      </c>
      <c r="V36" s="2">
        <v>0</v>
      </c>
      <c r="W36">
        <v>0</v>
      </c>
      <c r="X36">
        <v>0</v>
      </c>
      <c r="Y36">
        <v>0</v>
      </c>
      <c r="Z36">
        <v>3</v>
      </c>
      <c r="AA36">
        <v>0</v>
      </c>
      <c r="AB36">
        <v>2</v>
      </c>
      <c r="AC36">
        <v>0</v>
      </c>
      <c r="AD36">
        <v>8</v>
      </c>
      <c r="AE36" s="3">
        <v>25.02056853247166</v>
      </c>
      <c r="AF36" s="3">
        <f t="shared" si="3"/>
        <v>3.2808660160512639</v>
      </c>
      <c r="AJ36">
        <f>V36*'Weighting Criteria'!$B$1</f>
        <v>0</v>
      </c>
      <c r="AK36">
        <f>L36*'Weighting Criteria'!$B$2</f>
        <v>2.3138832997987797</v>
      </c>
      <c r="AL36">
        <f>(U36/(MAX($U$2:$U$216)))*'Weighting Criteria'!$B$3</f>
        <v>0</v>
      </c>
      <c r="AM36">
        <f>'Weighting Criteria'!$B$4*('Weighting Criteria'!$C$6*(Summarized!W36/MAX(Summarized!$W$2:$W$216))+'Weighting Criteria'!$D$6*(Summarized!X36/MAX(Summarized!$X$2:$X$216))+'Weighting Criteria'!$E$6*(Summarized!Y36/MAX(Summarized!$Y$2:$Y$216))+'Weighting Criteria'!$F$6*(Summarized!Z36/MAX(Summarized!$Z$2:$Z$216)))</f>
        <v>0.13043478260869565</v>
      </c>
      <c r="AN36">
        <f>'Weighting Criteria'!$B$7*('Weighting Criteria'!$D$9*(Summarized!AB36/MAX(Summarized!$AB$2:$AB$216))+'Weighting Criteria'!$E$9*(Summarized!AC36/MAX(Summarized!$AC$2:$AC$216))+'Weighting Criteria'!$F$9*(Summarized!AD36/MAX(Summarized!$AD$2:$AD$216)))</f>
        <v>0.32258064516129037</v>
      </c>
      <c r="AO36">
        <f>'Weighting Criteria'!$B$10*('Weighting Criteria'!$C$12*(Summarized!I36/MAX($I$2:$I$216))+'Weighting Criteria'!$D$12*(Summarized!J36/MAX($J$2:$J$216)))</f>
        <v>0.83384258344202611</v>
      </c>
      <c r="AP36">
        <f>'Weighting Criteria'!$B$13*(Summarized!AF36/MAX(Summarized!$AF$2:$AF$216))</f>
        <v>0.39213945098766739</v>
      </c>
      <c r="AQ36">
        <f>'Weighting Criteria'!$B$14*(Summarized!S36/MAX(Summarized!$S$2:$S$216))</f>
        <v>5</v>
      </c>
      <c r="AR36">
        <f t="shared" si="4"/>
        <v>8.9928807619984603</v>
      </c>
      <c r="AV36" t="s">
        <v>375</v>
      </c>
      <c r="AX36" t="s">
        <v>835</v>
      </c>
    </row>
    <row r="37" spans="1:50" x14ac:dyDescent="0.25">
      <c r="A37" t="s">
        <v>174</v>
      </c>
      <c r="B37" t="s">
        <v>21</v>
      </c>
      <c r="C37" t="s">
        <v>173</v>
      </c>
      <c r="D37" t="s">
        <v>24</v>
      </c>
      <c r="E37" t="s">
        <v>837</v>
      </c>
      <c r="F37">
        <v>423</v>
      </c>
      <c r="G37">
        <v>423</v>
      </c>
      <c r="H37" s="2">
        <v>2.0242105649393398</v>
      </c>
      <c r="I37" s="2">
        <f t="shared" si="0"/>
        <v>208.97035482703163</v>
      </c>
      <c r="J37" s="2">
        <f t="shared" si="1"/>
        <v>208.97035482703163</v>
      </c>
      <c r="K37" t="s">
        <v>172</v>
      </c>
      <c r="L37" s="2">
        <v>0.86288416075650098</v>
      </c>
      <c r="M37" s="2">
        <v>1.6548463356973901E-2</v>
      </c>
      <c r="N37" s="2">
        <v>5.2009456264775399E-2</v>
      </c>
      <c r="O37" s="2">
        <v>0.76359338061465698</v>
      </c>
      <c r="P37" s="2">
        <v>0</v>
      </c>
      <c r="Q37" s="2">
        <v>3.30969267139479E-2</v>
      </c>
      <c r="R37" s="2">
        <v>0.134751773049645</v>
      </c>
      <c r="S37">
        <v>1</v>
      </c>
      <c r="T37" s="3">
        <v>0.20422894521172091</v>
      </c>
      <c r="U37" s="3">
        <f t="shared" si="2"/>
        <v>0.10089313273485513</v>
      </c>
      <c r="V37" s="2">
        <v>0.35046682319396022</v>
      </c>
      <c r="W37">
        <v>0</v>
      </c>
      <c r="X37">
        <v>1</v>
      </c>
      <c r="Y37">
        <v>0</v>
      </c>
      <c r="Z37">
        <v>6</v>
      </c>
      <c r="AA37">
        <v>0</v>
      </c>
      <c r="AB37">
        <v>8</v>
      </c>
      <c r="AC37">
        <v>0</v>
      </c>
      <c r="AD37">
        <v>9</v>
      </c>
      <c r="AE37" s="3">
        <v>23.731174481496179</v>
      </c>
      <c r="AF37" s="3">
        <f t="shared" si="3"/>
        <v>11.723668916927789</v>
      </c>
      <c r="AJ37">
        <f>V37*'Weighting Criteria'!$B$1</f>
        <v>7.0093364638792046</v>
      </c>
      <c r="AK37">
        <f>L37*'Weighting Criteria'!$B$2</f>
        <v>17.257683215130019</v>
      </c>
      <c r="AL37">
        <f>(U37/(MAX($U$2:$U$216)))*'Weighting Criteria'!$B$3</f>
        <v>3.5803930259358623E-2</v>
      </c>
      <c r="AM37">
        <f>'Weighting Criteria'!$B$4*('Weighting Criteria'!$C$6*(Summarized!W37/MAX(Summarized!$W$2:$W$216))+'Weighting Criteria'!$D$6*(Summarized!X37/MAX(Summarized!$X$2:$X$216))+'Weighting Criteria'!$E$6*(Summarized!Y37/MAX(Summarized!$Y$2:$Y$216))+'Weighting Criteria'!$F$6*(Summarized!Z37/MAX(Summarized!$Z$2:$Z$216)))</f>
        <v>0.42753623188405798</v>
      </c>
      <c r="AN37">
        <f>'Weighting Criteria'!$B$7*('Weighting Criteria'!$D$9*(Summarized!AB37/MAX(Summarized!$AB$2:$AB$216))+'Weighting Criteria'!$E$9*(Summarized!AC37/MAX(Summarized!$AC$2:$AC$216))+'Weighting Criteria'!$F$9*(Summarized!AD37/MAX(Summarized!$AD$2:$AD$216)))</f>
        <v>1.2903225806451615</v>
      </c>
      <c r="AO37">
        <f>'Weighting Criteria'!$B$10*('Weighting Criteria'!$C$12*(Summarized!I37/MAX($I$2:$I$216))+'Weighting Criteria'!$D$12*(Summarized!J37/MAX($J$2:$J$216)))</f>
        <v>1.3368757476095861</v>
      </c>
      <c r="AP37">
        <f>'Weighting Criteria'!$B$13*(Summarized!AF37/MAX(Summarized!$AF$2:$AF$216))</f>
        <v>1.4012498743177602</v>
      </c>
      <c r="AQ37">
        <f>'Weighting Criteria'!$B$14*(Summarized!S37/MAX(Summarized!$S$2:$S$216))</f>
        <v>1.6666666666666665</v>
      </c>
      <c r="AR37">
        <f t="shared" si="4"/>
        <v>30.425474710391814</v>
      </c>
      <c r="AV37" t="s">
        <v>378</v>
      </c>
      <c r="AX37" t="s">
        <v>835</v>
      </c>
    </row>
    <row r="38" spans="1:50" x14ac:dyDescent="0.25">
      <c r="A38" t="s">
        <v>177</v>
      </c>
      <c r="B38" t="s">
        <v>21</v>
      </c>
      <c r="C38" t="s">
        <v>176</v>
      </c>
      <c r="D38" t="s">
        <v>24</v>
      </c>
      <c r="E38" t="s">
        <v>837</v>
      </c>
      <c r="F38">
        <v>807</v>
      </c>
      <c r="G38">
        <v>807</v>
      </c>
      <c r="H38" s="2">
        <v>2.0095986590025321</v>
      </c>
      <c r="I38" s="2">
        <f t="shared" si="0"/>
        <v>401.57272019705459</v>
      </c>
      <c r="J38" s="2">
        <f t="shared" si="1"/>
        <v>401.57272019705459</v>
      </c>
      <c r="K38" t="s">
        <v>175</v>
      </c>
      <c r="L38" s="2">
        <v>0.84634448574969001</v>
      </c>
      <c r="M38" s="2">
        <v>1.23915737298636E-3</v>
      </c>
      <c r="N38" s="2">
        <v>0.23048327137546401</v>
      </c>
      <c r="O38" s="2">
        <v>0.65055762081784296</v>
      </c>
      <c r="P38" s="2">
        <v>0</v>
      </c>
      <c r="Q38" s="2">
        <v>5.3283767038413803E-2</v>
      </c>
      <c r="R38" s="2">
        <v>6.4436183395291197E-2</v>
      </c>
      <c r="S38">
        <v>1</v>
      </c>
      <c r="T38" s="3">
        <v>0.94035082052757613</v>
      </c>
      <c r="U38" s="3">
        <f t="shared" si="2"/>
        <v>0.46792966163418964</v>
      </c>
      <c r="V38" s="2">
        <v>0.60000484361645967</v>
      </c>
      <c r="W38">
        <v>0</v>
      </c>
      <c r="X38">
        <v>4</v>
      </c>
      <c r="Y38">
        <v>0</v>
      </c>
      <c r="Z38">
        <v>8</v>
      </c>
      <c r="AA38">
        <v>0</v>
      </c>
      <c r="AB38">
        <v>3</v>
      </c>
      <c r="AC38">
        <v>0</v>
      </c>
      <c r="AD38">
        <v>6</v>
      </c>
      <c r="AE38" s="3">
        <v>14.089918635970649</v>
      </c>
      <c r="AF38" s="3">
        <f t="shared" si="3"/>
        <v>7.0113097323443707</v>
      </c>
      <c r="AG38" t="s">
        <v>178</v>
      </c>
      <c r="AJ38">
        <f>V38*'Weighting Criteria'!$B$1</f>
        <v>12.000096872329193</v>
      </c>
      <c r="AK38">
        <f>L38*'Weighting Criteria'!$B$2</f>
        <v>16.926889714993798</v>
      </c>
      <c r="AL38">
        <f>(U38/(MAX($U$2:$U$216)))*'Weighting Criteria'!$B$3</f>
        <v>0.16605412595785091</v>
      </c>
      <c r="AM38">
        <f>'Weighting Criteria'!$B$4*('Weighting Criteria'!$C$6*(Summarized!W38/MAX(Summarized!$W$2:$W$216))+'Weighting Criteria'!$D$6*(Summarized!X38/MAX(Summarized!$X$2:$X$216))+'Weighting Criteria'!$E$6*(Summarized!Y38/MAX(Summarized!$Y$2:$Y$216))+'Weighting Criteria'!$F$6*(Summarized!Z38/MAX(Summarized!$Z$2:$Z$216)))</f>
        <v>1.0144927536231885</v>
      </c>
      <c r="AN38">
        <f>'Weighting Criteria'!$B$7*('Weighting Criteria'!$D$9*(Summarized!AB38/MAX(Summarized!$AB$2:$AB$216))+'Weighting Criteria'!$E$9*(Summarized!AC38/MAX(Summarized!$AC$2:$AC$216))+'Weighting Criteria'!$F$9*(Summarized!AD38/MAX(Summarized!$AD$2:$AD$216)))</f>
        <v>0.4838709677419355</v>
      </c>
      <c r="AO38">
        <f>'Weighting Criteria'!$B$10*('Weighting Criteria'!$C$12*(Summarized!I38/MAX($I$2:$I$216))+'Weighting Criteria'!$D$12*(Summarized!J38/MAX($J$2:$J$216)))</f>
        <v>2.5690382302188981</v>
      </c>
      <c r="AP38">
        <f>'Weighting Criteria'!$B$13*(Summarized!AF38/MAX(Summarized!$AF$2:$AF$216))</f>
        <v>0.83801384625121211</v>
      </c>
      <c r="AQ38">
        <f>'Weighting Criteria'!$B$14*(Summarized!S38/MAX(Summarized!$S$2:$S$216))</f>
        <v>1.6666666666666665</v>
      </c>
      <c r="AR38">
        <f t="shared" si="4"/>
        <v>35.665123177782746</v>
      </c>
      <c r="AV38" t="s">
        <v>399</v>
      </c>
      <c r="AX38" t="s">
        <v>835</v>
      </c>
    </row>
    <row r="39" spans="1:50" x14ac:dyDescent="0.25">
      <c r="A39" t="s">
        <v>182</v>
      </c>
      <c r="B39" t="s">
        <v>21</v>
      </c>
      <c r="C39" t="s">
        <v>180</v>
      </c>
      <c r="D39" t="s">
        <v>181</v>
      </c>
      <c r="E39" t="s">
        <v>837</v>
      </c>
      <c r="F39">
        <v>692</v>
      </c>
      <c r="G39">
        <v>692</v>
      </c>
      <c r="H39" s="2">
        <v>11.66952473425413</v>
      </c>
      <c r="I39" s="2">
        <f t="shared" si="0"/>
        <v>59.299758624165584</v>
      </c>
      <c r="J39" s="2">
        <f t="shared" si="1"/>
        <v>59.299758624165584</v>
      </c>
      <c r="K39" t="s">
        <v>179</v>
      </c>
      <c r="L39" s="2">
        <v>0.57658959537572196</v>
      </c>
      <c r="M39" s="2">
        <v>4.6242774566473903E-2</v>
      </c>
      <c r="N39" s="2">
        <v>0.117052023121387</v>
      </c>
      <c r="O39" s="2">
        <v>0.36271676300577999</v>
      </c>
      <c r="P39" s="2">
        <v>0</v>
      </c>
      <c r="Q39" s="2">
        <v>8.2369942196531695E-2</v>
      </c>
      <c r="R39" s="2">
        <v>0.39161849710982599</v>
      </c>
      <c r="S39">
        <v>1</v>
      </c>
      <c r="T39" s="3">
        <v>2.3547287149001059</v>
      </c>
      <c r="U39" s="3">
        <f t="shared" si="2"/>
        <v>0.2017844572528438</v>
      </c>
      <c r="V39" s="2">
        <v>0.21961752215181651</v>
      </c>
      <c r="W39">
        <v>0</v>
      </c>
      <c r="X39">
        <v>3</v>
      </c>
      <c r="Y39">
        <v>0</v>
      </c>
      <c r="Z39">
        <v>9</v>
      </c>
      <c r="AA39">
        <v>0</v>
      </c>
      <c r="AB39">
        <v>6</v>
      </c>
      <c r="AC39">
        <v>0</v>
      </c>
      <c r="AD39">
        <v>11</v>
      </c>
      <c r="AE39" s="3">
        <v>26.456443916225641</v>
      </c>
      <c r="AF39" s="3">
        <f t="shared" si="3"/>
        <v>2.2671397952109169</v>
      </c>
      <c r="AJ39">
        <f>V39*'Weighting Criteria'!$B$1</f>
        <v>4.3923504430363298</v>
      </c>
      <c r="AK39">
        <f>L39*'Weighting Criteria'!$B$2</f>
        <v>11.531791907514439</v>
      </c>
      <c r="AL39">
        <f>(U39/(MAX($U$2:$U$216)))*'Weighting Criteria'!$B$3</f>
        <v>7.1607218837080197E-2</v>
      </c>
      <c r="AM39">
        <f>'Weighting Criteria'!$B$4*('Weighting Criteria'!$C$6*(Summarized!W39/MAX(Summarized!$W$2:$W$216))+'Weighting Criteria'!$D$6*(Summarized!X39/MAX(Summarized!$X$2:$X$216))+'Weighting Criteria'!$E$6*(Summarized!Y39/MAX(Summarized!$Y$2:$Y$216))+'Weighting Criteria'!$F$6*(Summarized!Z39/MAX(Summarized!$Z$2:$Z$216)))</f>
        <v>0.89130434782608714</v>
      </c>
      <c r="AN39">
        <f>'Weighting Criteria'!$B$7*('Weighting Criteria'!$D$9*(Summarized!AB39/MAX(Summarized!$AB$2:$AB$216))+'Weighting Criteria'!$E$9*(Summarized!AC39/MAX(Summarized!$AC$2:$AC$216))+'Weighting Criteria'!$F$9*(Summarized!AD39/MAX(Summarized!$AD$2:$AD$216)))</f>
        <v>0.967741935483871</v>
      </c>
      <c r="AO39">
        <f>'Weighting Criteria'!$B$10*('Weighting Criteria'!$C$12*(Summarized!I39/MAX($I$2:$I$216))+'Weighting Criteria'!$D$12*(Summarized!J39/MAX($J$2:$J$216)))</f>
        <v>0.37936677290598381</v>
      </c>
      <c r="AP39">
        <f>'Weighting Criteria'!$B$13*(Summarized!AF39/MAX(Summarized!$AF$2:$AF$216))</f>
        <v>0.27097569673884858</v>
      </c>
      <c r="AQ39">
        <f>'Weighting Criteria'!$B$14*(Summarized!S39/MAX(Summarized!$S$2:$S$216))</f>
        <v>1.6666666666666665</v>
      </c>
      <c r="AR39">
        <f t="shared" si="4"/>
        <v>20.17180498900931</v>
      </c>
      <c r="AV39" t="s">
        <v>411</v>
      </c>
      <c r="AX39" t="s">
        <v>835</v>
      </c>
    </row>
    <row r="40" spans="1:50" x14ac:dyDescent="0.25">
      <c r="A40" t="s">
        <v>185</v>
      </c>
      <c r="B40" t="s">
        <v>21</v>
      </c>
      <c r="C40" t="s">
        <v>184</v>
      </c>
      <c r="D40" t="s">
        <v>24</v>
      </c>
      <c r="E40" t="s">
        <v>837</v>
      </c>
      <c r="F40">
        <v>689</v>
      </c>
      <c r="G40">
        <v>689</v>
      </c>
      <c r="H40" s="2">
        <v>4.9271656932770789</v>
      </c>
      <c r="I40" s="2">
        <f t="shared" si="0"/>
        <v>139.83698598569822</v>
      </c>
      <c r="J40" s="2">
        <f t="shared" si="1"/>
        <v>139.83698598569822</v>
      </c>
      <c r="K40" t="s">
        <v>183</v>
      </c>
      <c r="L40" s="2">
        <v>0.37590711175616798</v>
      </c>
      <c r="M40" s="2">
        <v>6.5312046444121905E-2</v>
      </c>
      <c r="N40" s="2">
        <v>5.3701015965166903E-2</v>
      </c>
      <c r="O40" s="2">
        <v>0.35123367198838801</v>
      </c>
      <c r="P40" s="2">
        <v>4.3541364296081197E-3</v>
      </c>
      <c r="Q40" s="2">
        <v>6.3860667634252494E-2</v>
      </c>
      <c r="R40" s="2">
        <v>0.46153846153846101</v>
      </c>
      <c r="S40">
        <v>1</v>
      </c>
      <c r="T40" s="3">
        <v>0</v>
      </c>
      <c r="U40" s="3">
        <f t="shared" si="2"/>
        <v>0</v>
      </c>
      <c r="V40" s="2">
        <v>0</v>
      </c>
      <c r="W40">
        <v>0</v>
      </c>
      <c r="X40">
        <v>1</v>
      </c>
      <c r="Y40">
        <v>0</v>
      </c>
      <c r="Z40">
        <v>0</v>
      </c>
      <c r="AA40">
        <v>0</v>
      </c>
      <c r="AB40">
        <v>12</v>
      </c>
      <c r="AC40">
        <v>0</v>
      </c>
      <c r="AD40">
        <v>8</v>
      </c>
      <c r="AE40" s="3">
        <v>36.594556252643827</v>
      </c>
      <c r="AF40" s="3">
        <f t="shared" si="3"/>
        <v>7.4271007980461548</v>
      </c>
      <c r="AJ40">
        <f>V40*'Weighting Criteria'!$B$1</f>
        <v>0</v>
      </c>
      <c r="AK40">
        <f>L40*'Weighting Criteria'!$B$2</f>
        <v>7.51814223512336</v>
      </c>
      <c r="AL40">
        <f>(U40/(MAX($U$2:$U$216)))*'Weighting Criteria'!$B$3</f>
        <v>0</v>
      </c>
      <c r="AM40">
        <f>'Weighting Criteria'!$B$4*('Weighting Criteria'!$C$6*(Summarized!W40/MAX(Summarized!$W$2:$W$216))+'Weighting Criteria'!$D$6*(Summarized!X40/MAX(Summarized!$X$2:$X$216))+'Weighting Criteria'!$E$6*(Summarized!Y40/MAX(Summarized!$Y$2:$Y$216))+'Weighting Criteria'!$F$6*(Summarized!Z40/MAX(Summarized!$Z$2:$Z$216)))</f>
        <v>0.16666666666666666</v>
      </c>
      <c r="AN40">
        <f>'Weighting Criteria'!$B$7*('Weighting Criteria'!$D$9*(Summarized!AB40/MAX(Summarized!$AB$2:$AB$216))+'Weighting Criteria'!$E$9*(Summarized!AC40/MAX(Summarized!$AC$2:$AC$216))+'Weighting Criteria'!$F$9*(Summarized!AD40/MAX(Summarized!$AD$2:$AD$216)))</f>
        <v>1.935483870967742</v>
      </c>
      <c r="AO40">
        <f>'Weighting Criteria'!$B$10*('Weighting Criteria'!$C$12*(Summarized!I40/MAX($I$2:$I$216))+'Weighting Criteria'!$D$12*(Summarized!J40/MAX($J$2:$J$216)))</f>
        <v>0.89459902261179036</v>
      </c>
      <c r="AP40">
        <f>'Weighting Criteria'!$B$13*(Summarized!AF40/MAX(Summarized!$AF$2:$AF$216))</f>
        <v>0.8877105054357628</v>
      </c>
      <c r="AQ40">
        <f>'Weighting Criteria'!$B$14*(Summarized!S40/MAX(Summarized!$S$2:$S$216))</f>
        <v>1.6666666666666665</v>
      </c>
      <c r="AR40">
        <f t="shared" si="4"/>
        <v>13.069268967471988</v>
      </c>
      <c r="AV40" t="s">
        <v>422</v>
      </c>
      <c r="AX40" t="s">
        <v>835</v>
      </c>
    </row>
    <row r="41" spans="1:50" x14ac:dyDescent="0.25">
      <c r="A41" t="s">
        <v>188</v>
      </c>
      <c r="B41" t="s">
        <v>21</v>
      </c>
      <c r="C41" t="s">
        <v>187</v>
      </c>
      <c r="D41" t="s">
        <v>24</v>
      </c>
      <c r="E41" t="s">
        <v>835</v>
      </c>
      <c r="F41">
        <v>710</v>
      </c>
      <c r="G41">
        <v>710</v>
      </c>
      <c r="H41" s="2">
        <v>2.3964040799500461</v>
      </c>
      <c r="I41" s="2">
        <f t="shared" si="0"/>
        <v>296.27724553648738</v>
      </c>
      <c r="J41" s="2">
        <f t="shared" si="1"/>
        <v>296.27724553648738</v>
      </c>
      <c r="K41" t="s">
        <v>186</v>
      </c>
      <c r="L41" s="2">
        <v>0.88450704225352095</v>
      </c>
      <c r="M41" s="2">
        <v>1.4084507042253501E-2</v>
      </c>
      <c r="N41" s="2">
        <v>0.115492957746478</v>
      </c>
      <c r="O41" s="2">
        <v>0.64507042253521096</v>
      </c>
      <c r="P41" s="2">
        <v>0</v>
      </c>
      <c r="Q41" s="2">
        <v>3.5211267605633798E-2</v>
      </c>
      <c r="R41" s="2">
        <v>0.190140845070422</v>
      </c>
      <c r="S41">
        <v>1</v>
      </c>
      <c r="T41" s="3">
        <v>17.492577654463101</v>
      </c>
      <c r="U41" s="3">
        <f t="shared" si="2"/>
        <v>7.2995108799963901</v>
      </c>
      <c r="V41" s="2">
        <v>0.59209056691320805</v>
      </c>
      <c r="W41">
        <v>0</v>
      </c>
      <c r="X41">
        <v>4</v>
      </c>
      <c r="Y41">
        <v>0</v>
      </c>
      <c r="Z41">
        <v>21</v>
      </c>
      <c r="AA41">
        <v>0</v>
      </c>
      <c r="AB41">
        <v>6</v>
      </c>
      <c r="AC41">
        <v>0</v>
      </c>
      <c r="AD41">
        <v>16</v>
      </c>
      <c r="AE41" s="3">
        <v>24.63478529795945</v>
      </c>
      <c r="AF41" s="3">
        <f t="shared" si="3"/>
        <v>10.279896242904481</v>
      </c>
      <c r="AG41" t="s">
        <v>72</v>
      </c>
      <c r="AJ41">
        <f>V41*'Weighting Criteria'!$B$1</f>
        <v>11.841811338264161</v>
      </c>
      <c r="AK41">
        <f>L41*'Weighting Criteria'!$B$2</f>
        <v>17.69014084507042</v>
      </c>
      <c r="AL41">
        <f>(U41/(MAX($U$2:$U$216)))*'Weighting Criteria'!$B$3</f>
        <v>2.5903762861804007</v>
      </c>
      <c r="AM41">
        <f>'Weighting Criteria'!$B$4*('Weighting Criteria'!$C$6*(Summarized!W41/MAX(Summarized!$W$2:$W$216))+'Weighting Criteria'!$D$6*(Summarized!X41/MAX(Summarized!$X$2:$X$216))+'Weighting Criteria'!$E$6*(Summarized!Y41/MAX(Summarized!$Y$2:$Y$216))+'Weighting Criteria'!$F$6*(Summarized!Z41/MAX(Summarized!$Z$2:$Z$216)))</f>
        <v>1.5797101449275364</v>
      </c>
      <c r="AN41">
        <f>'Weighting Criteria'!$B$7*('Weighting Criteria'!$D$9*(Summarized!AB41/MAX(Summarized!$AB$2:$AB$216))+'Weighting Criteria'!$E$9*(Summarized!AC41/MAX(Summarized!$AC$2:$AC$216))+'Weighting Criteria'!$F$9*(Summarized!AD41/MAX(Summarized!$AD$2:$AD$216)))</f>
        <v>0.967741935483871</v>
      </c>
      <c r="AO41">
        <f>'Weighting Criteria'!$B$10*('Weighting Criteria'!$C$12*(Summarized!I41/MAX($I$2:$I$216))+'Weighting Criteria'!$D$12*(Summarized!J41/MAX($J$2:$J$216)))</f>
        <v>1.8954165266845988</v>
      </c>
      <c r="AP41">
        <f>'Weighting Criteria'!$B$13*(Summarized!AF41/MAX(Summarized!$AF$2:$AF$216))</f>
        <v>1.2286856120246272</v>
      </c>
      <c r="AQ41">
        <f>'Weighting Criteria'!$B$14*(Summarized!S41/MAX(Summarized!$S$2:$S$216))</f>
        <v>1.6666666666666665</v>
      </c>
      <c r="AR41">
        <f t="shared" si="4"/>
        <v>39.460549355302284</v>
      </c>
      <c r="AV41" t="s">
        <v>431</v>
      </c>
      <c r="AX41" t="s">
        <v>835</v>
      </c>
    </row>
    <row r="42" spans="1:50" x14ac:dyDescent="0.25">
      <c r="A42" t="s">
        <v>191</v>
      </c>
      <c r="B42" t="s">
        <v>21</v>
      </c>
      <c r="C42" t="s">
        <v>190</v>
      </c>
      <c r="D42" t="s">
        <v>24</v>
      </c>
      <c r="E42" t="s">
        <v>835</v>
      </c>
      <c r="F42">
        <v>467</v>
      </c>
      <c r="G42">
        <v>791</v>
      </c>
      <c r="H42" s="2">
        <v>1.5281486944824161</v>
      </c>
      <c r="I42" s="2">
        <f t="shared" si="0"/>
        <v>305.59853349753564</v>
      </c>
      <c r="J42" s="2">
        <f t="shared" si="1"/>
        <v>517.61978585985162</v>
      </c>
      <c r="K42" t="s">
        <v>790</v>
      </c>
      <c r="L42" s="2">
        <v>0.96359743040685197</v>
      </c>
      <c r="M42" s="2">
        <v>4.28265524625267E-3</v>
      </c>
      <c r="N42" s="2">
        <v>0.80728051391862898</v>
      </c>
      <c r="O42" s="2">
        <v>0.145610278372591</v>
      </c>
      <c r="P42" s="2">
        <v>0</v>
      </c>
      <c r="Q42" s="2">
        <v>1.9271948608137E-2</v>
      </c>
      <c r="R42" s="2">
        <v>2.3554603854389702E-2</v>
      </c>
      <c r="S42">
        <v>2</v>
      </c>
      <c r="T42" s="3">
        <v>5.4215637054373254</v>
      </c>
      <c r="U42" s="3">
        <f t="shared" si="2"/>
        <v>3.5477985388546296</v>
      </c>
      <c r="V42" s="2">
        <v>0.81786680863070171</v>
      </c>
      <c r="W42">
        <v>0</v>
      </c>
      <c r="X42">
        <v>4</v>
      </c>
      <c r="Y42">
        <v>0</v>
      </c>
      <c r="Z42">
        <v>23</v>
      </c>
      <c r="AA42">
        <v>0</v>
      </c>
      <c r="AB42">
        <v>6</v>
      </c>
      <c r="AC42">
        <v>0</v>
      </c>
      <c r="AD42">
        <v>15</v>
      </c>
      <c r="AE42" s="3">
        <v>18.71749449437797</v>
      </c>
      <c r="AF42" s="3">
        <f t="shared" si="3"/>
        <v>12.248477233897441</v>
      </c>
      <c r="AG42" t="s">
        <v>192</v>
      </c>
      <c r="AJ42">
        <f>V42*'Weighting Criteria'!$B$1</f>
        <v>16.357336172614033</v>
      </c>
      <c r="AK42">
        <f>L42*'Weighting Criteria'!$B$2</f>
        <v>19.271948608137038</v>
      </c>
      <c r="AL42">
        <f>(U42/(MAX($U$2:$U$216)))*'Weighting Criteria'!$B$3</f>
        <v>1.259006713501748</v>
      </c>
      <c r="AM42">
        <f>'Weighting Criteria'!$B$4*('Weighting Criteria'!$C$6*(Summarized!W42/MAX(Summarized!$W$2:$W$216))+'Weighting Criteria'!$D$6*(Summarized!X42/MAX(Summarized!$X$2:$X$216))+'Weighting Criteria'!$E$6*(Summarized!Y42/MAX(Summarized!$Y$2:$Y$216))+'Weighting Criteria'!$F$6*(Summarized!Z42/MAX(Summarized!$Z$2:$Z$216)))</f>
        <v>1.666666666666667</v>
      </c>
      <c r="AN42">
        <f>'Weighting Criteria'!$B$7*('Weighting Criteria'!$D$9*(Summarized!AB42/MAX(Summarized!$AB$2:$AB$216))+'Weighting Criteria'!$E$9*(Summarized!AC42/MAX(Summarized!$AC$2:$AC$216))+'Weighting Criteria'!$F$9*(Summarized!AD42/MAX(Summarized!$AD$2:$AD$216)))</f>
        <v>0.967741935483871</v>
      </c>
      <c r="AO42">
        <f>'Weighting Criteria'!$B$10*('Weighting Criteria'!$C$12*(Summarized!I42/MAX($I$2:$I$216))+'Weighting Criteria'!$D$12*(Summarized!J42/MAX($J$2:$J$216)))</f>
        <v>2.633245770788279</v>
      </c>
      <c r="AP42">
        <f>'Weighting Criteria'!$B$13*(Summarized!AF42/MAX(Summarized!$AF$2:$AF$216))</f>
        <v>1.4639766191111767</v>
      </c>
      <c r="AQ42">
        <f>'Weighting Criteria'!$B$14*(Summarized!S42/MAX(Summarized!$S$2:$S$216))</f>
        <v>3.333333333333333</v>
      </c>
      <c r="AR42">
        <f t="shared" si="4"/>
        <v>46.953255819636148</v>
      </c>
      <c r="AV42" t="s">
        <v>434</v>
      </c>
      <c r="AX42" t="s">
        <v>835</v>
      </c>
    </row>
    <row r="43" spans="1:50" x14ac:dyDescent="0.25">
      <c r="A43" t="s">
        <v>196</v>
      </c>
      <c r="B43" t="s">
        <v>21</v>
      </c>
      <c r="C43" t="s">
        <v>194</v>
      </c>
      <c r="D43" t="s">
        <v>195</v>
      </c>
      <c r="E43" t="s">
        <v>837</v>
      </c>
      <c r="F43">
        <v>529</v>
      </c>
      <c r="G43">
        <v>1069</v>
      </c>
      <c r="H43" s="2">
        <v>3.3410270364462602</v>
      </c>
      <c r="I43" s="2">
        <f t="shared" si="0"/>
        <v>158.33454630246865</v>
      </c>
      <c r="J43" s="2">
        <f t="shared" si="1"/>
        <v>319.96149337871265</v>
      </c>
      <c r="K43" t="s">
        <v>792</v>
      </c>
      <c r="L43" s="2">
        <v>0.56899810964083097</v>
      </c>
      <c r="M43" s="2">
        <v>6.0491493383742899E-2</v>
      </c>
      <c r="N43" s="2">
        <v>0.39508506616257</v>
      </c>
      <c r="O43" s="2">
        <v>0.17958412098298601</v>
      </c>
      <c r="P43" s="2">
        <v>0</v>
      </c>
      <c r="Q43" s="2">
        <v>0.109640831758034</v>
      </c>
      <c r="R43" s="2">
        <v>0.25519848771266501</v>
      </c>
      <c r="S43">
        <v>1</v>
      </c>
      <c r="T43" s="3">
        <v>3.0820751194582101</v>
      </c>
      <c r="U43" s="3">
        <f t="shared" si="2"/>
        <v>0.92249331892163056</v>
      </c>
      <c r="V43" s="2">
        <v>8.3802912152191003E-2</v>
      </c>
      <c r="W43">
        <v>1</v>
      </c>
      <c r="X43">
        <v>4</v>
      </c>
      <c r="Y43">
        <v>0</v>
      </c>
      <c r="Z43">
        <v>5</v>
      </c>
      <c r="AA43">
        <v>0</v>
      </c>
      <c r="AB43">
        <v>2</v>
      </c>
      <c r="AC43">
        <v>0</v>
      </c>
      <c r="AD43">
        <v>15</v>
      </c>
      <c r="AE43" s="3">
        <v>13.237294975993249</v>
      </c>
      <c r="AF43" s="3">
        <f t="shared" si="3"/>
        <v>3.962043656513873</v>
      </c>
      <c r="AJ43">
        <f>V43*'Weighting Criteria'!$B$1</f>
        <v>1.67605824304382</v>
      </c>
      <c r="AK43">
        <f>L43*'Weighting Criteria'!$B$2</f>
        <v>11.37996219281662</v>
      </c>
      <c r="AL43">
        <f>(U43/(MAX($U$2:$U$216)))*'Weighting Criteria'!$B$3</f>
        <v>0.32736506004024568</v>
      </c>
      <c r="AM43">
        <f>'Weighting Criteria'!$B$4*('Weighting Criteria'!$C$6*(Summarized!W43/MAX(Summarized!$W$2:$W$216))+'Weighting Criteria'!$D$6*(Summarized!X43/MAX(Summarized!$X$2:$X$216))+'Weighting Criteria'!$E$6*(Summarized!Y43/MAX(Summarized!$Y$2:$Y$216))+'Weighting Criteria'!$F$6*(Summarized!Z43/MAX(Summarized!$Z$2:$Z$216)))</f>
        <v>3.3840579710144922</v>
      </c>
      <c r="AN43">
        <f>'Weighting Criteria'!$B$7*('Weighting Criteria'!$D$9*(Summarized!AB43/MAX(Summarized!$AB$2:$AB$216))+'Weighting Criteria'!$E$9*(Summarized!AC43/MAX(Summarized!$AC$2:$AC$216))+'Weighting Criteria'!$F$9*(Summarized!AD43/MAX(Summarized!$AD$2:$AD$216)))</f>
        <v>0.32258064516129037</v>
      </c>
      <c r="AO43">
        <f>'Weighting Criteria'!$B$10*('Weighting Criteria'!$C$12*(Summarized!I43/MAX($I$2:$I$216))+'Weighting Criteria'!$D$12*(Summarized!J43/MAX($J$2:$J$216)))</f>
        <v>1.5299356125339989</v>
      </c>
      <c r="AP43">
        <f>'Weighting Criteria'!$B$13*(Summarized!AF43/MAX(Summarized!$AF$2:$AF$216))</f>
        <v>0.47355595036595483</v>
      </c>
      <c r="AQ43">
        <f>'Weighting Criteria'!$B$14*(Summarized!S43/MAX(Summarized!$S$2:$S$216))</f>
        <v>1.6666666666666665</v>
      </c>
      <c r="AR43">
        <f t="shared" si="4"/>
        <v>20.760182341643091</v>
      </c>
      <c r="AV43" t="s">
        <v>453</v>
      </c>
      <c r="AX43" t="s">
        <v>835</v>
      </c>
    </row>
    <row r="44" spans="1:50" x14ac:dyDescent="0.25">
      <c r="A44" t="s">
        <v>199</v>
      </c>
      <c r="B44" t="s">
        <v>21</v>
      </c>
      <c r="C44" t="s">
        <v>198</v>
      </c>
      <c r="D44" t="s">
        <v>30</v>
      </c>
      <c r="E44" t="s">
        <v>837</v>
      </c>
      <c r="F44">
        <v>512</v>
      </c>
      <c r="G44">
        <v>512</v>
      </c>
      <c r="H44" s="2">
        <v>4.9692330183127478</v>
      </c>
      <c r="I44" s="2">
        <f t="shared" si="0"/>
        <v>103.03400909419304</v>
      </c>
      <c r="J44" s="2">
        <f t="shared" si="1"/>
        <v>103.03400909419304</v>
      </c>
      <c r="K44" t="s">
        <v>197</v>
      </c>
      <c r="L44" s="2">
        <v>0.701171875</v>
      </c>
      <c r="M44" s="2">
        <v>1.7578125E-2</v>
      </c>
      <c r="N44" s="2">
        <v>0.18359375</v>
      </c>
      <c r="O44" s="2">
        <v>0.298828125</v>
      </c>
      <c r="P44" s="2">
        <v>0</v>
      </c>
      <c r="Q44" s="2">
        <v>9.1796875E-2</v>
      </c>
      <c r="R44" s="2">
        <v>0.408203125</v>
      </c>
      <c r="S44">
        <v>2</v>
      </c>
      <c r="T44" s="3">
        <v>37.08750256106886</v>
      </c>
      <c r="U44" s="3">
        <f t="shared" si="2"/>
        <v>7.4634259299962435</v>
      </c>
      <c r="V44" s="2">
        <v>9.4500239989329482E-4</v>
      </c>
      <c r="W44">
        <v>0</v>
      </c>
      <c r="X44">
        <v>7</v>
      </c>
      <c r="Y44">
        <v>0</v>
      </c>
      <c r="Z44">
        <v>17</v>
      </c>
      <c r="AA44">
        <v>0</v>
      </c>
      <c r="AB44">
        <v>33</v>
      </c>
      <c r="AC44">
        <v>0</v>
      </c>
      <c r="AD44">
        <v>58</v>
      </c>
      <c r="AE44" s="3">
        <v>39.194270663872118</v>
      </c>
      <c r="AF44" s="3">
        <f t="shared" si="3"/>
        <v>7.8873883594173115</v>
      </c>
      <c r="AJ44">
        <f>V44*'Weighting Criteria'!$B$1</f>
        <v>1.8900047997865897E-2</v>
      </c>
      <c r="AK44">
        <f>L44*'Weighting Criteria'!$B$2</f>
        <v>14.0234375</v>
      </c>
      <c r="AL44">
        <f>(U44/(MAX($U$2:$U$216)))*'Weighting Criteria'!$B$3</f>
        <v>2.6485447943788438</v>
      </c>
      <c r="AM44">
        <f>'Weighting Criteria'!$B$4*('Weighting Criteria'!$C$6*(Summarized!W44/MAX(Summarized!$W$2:$W$216))+'Weighting Criteria'!$D$6*(Summarized!X44/MAX(Summarized!$X$2:$X$216))+'Weighting Criteria'!$E$6*(Summarized!Y44/MAX(Summarized!$Y$2:$Y$216))+'Weighting Criteria'!$F$6*(Summarized!Z44/MAX(Summarized!$Z$2:$Z$216)))</f>
        <v>1.9057971014492754</v>
      </c>
      <c r="AN44">
        <f>'Weighting Criteria'!$B$7*('Weighting Criteria'!$D$9*(Summarized!AB44/MAX(Summarized!$AB$2:$AB$216))+'Weighting Criteria'!$E$9*(Summarized!AC44/MAX(Summarized!$AC$2:$AC$216))+'Weighting Criteria'!$F$9*(Summarized!AD44/MAX(Summarized!$AD$2:$AD$216)))</f>
        <v>5.3225806451612909</v>
      </c>
      <c r="AO44">
        <f>'Weighting Criteria'!$B$10*('Weighting Criteria'!$C$12*(Summarized!I44/MAX($I$2:$I$216))+'Weighting Criteria'!$D$12*(Summarized!J44/MAX($J$2:$J$216)))</f>
        <v>0.65915410849077138</v>
      </c>
      <c r="AP44">
        <f>'Weighting Criteria'!$B$13*(Summarized!AF44/MAX(Summarized!$AF$2:$AF$216))</f>
        <v>0.94272552608259119</v>
      </c>
      <c r="AQ44">
        <f>'Weighting Criteria'!$B$14*(Summarized!S44/MAX(Summarized!$S$2:$S$216))</f>
        <v>3.333333333333333</v>
      </c>
      <c r="AR44">
        <f t="shared" si="4"/>
        <v>28.854473056893969</v>
      </c>
      <c r="AV44" t="s">
        <v>462</v>
      </c>
      <c r="AX44" t="s">
        <v>835</v>
      </c>
    </row>
    <row r="45" spans="1:50" x14ac:dyDescent="0.25">
      <c r="A45" t="s">
        <v>202</v>
      </c>
      <c r="B45" t="s">
        <v>21</v>
      </c>
      <c r="C45" t="s">
        <v>201</v>
      </c>
      <c r="D45" t="s">
        <v>75</v>
      </c>
      <c r="E45" t="s">
        <v>837</v>
      </c>
      <c r="F45">
        <v>572</v>
      </c>
      <c r="G45">
        <v>572</v>
      </c>
      <c r="H45" s="2">
        <v>12.708102361293999</v>
      </c>
      <c r="I45" s="2">
        <f t="shared" si="0"/>
        <v>45.010654127415783</v>
      </c>
      <c r="J45" s="2">
        <f t="shared" si="1"/>
        <v>45.010654127415783</v>
      </c>
      <c r="K45" t="s">
        <v>200</v>
      </c>
      <c r="L45" s="2">
        <v>0.82517482517482499</v>
      </c>
      <c r="M45" s="2">
        <v>1.74825174825174E-3</v>
      </c>
      <c r="N45" s="2">
        <v>5.0699300699300599E-2</v>
      </c>
      <c r="O45" s="2">
        <v>0.62762237762237705</v>
      </c>
      <c r="P45" s="2">
        <v>0</v>
      </c>
      <c r="Q45" s="2">
        <v>2.7972027972027899E-2</v>
      </c>
      <c r="R45" s="2">
        <v>0.29195804195804198</v>
      </c>
      <c r="S45">
        <v>2</v>
      </c>
      <c r="T45" s="3">
        <v>0</v>
      </c>
      <c r="U45" s="3">
        <f t="shared" si="2"/>
        <v>0</v>
      </c>
      <c r="V45" s="2">
        <v>0.15063100802655821</v>
      </c>
      <c r="W45">
        <v>0</v>
      </c>
      <c r="X45">
        <v>2</v>
      </c>
      <c r="Y45">
        <v>0</v>
      </c>
      <c r="Z45">
        <v>10</v>
      </c>
      <c r="AA45">
        <v>0</v>
      </c>
      <c r="AB45">
        <v>3</v>
      </c>
      <c r="AC45">
        <v>0</v>
      </c>
      <c r="AD45">
        <v>14</v>
      </c>
      <c r="AE45" s="3">
        <v>21.778291755512559</v>
      </c>
      <c r="AF45" s="3">
        <f t="shared" si="3"/>
        <v>1.7137327931701511</v>
      </c>
      <c r="AJ45">
        <f>V45*'Weighting Criteria'!$B$1</f>
        <v>3.0126201605311644</v>
      </c>
      <c r="AK45">
        <f>L45*'Weighting Criteria'!$B$2</f>
        <v>16.5034965034965</v>
      </c>
      <c r="AL45">
        <f>(U45/(MAX($U$2:$U$216)))*'Weighting Criteria'!$B$3</f>
        <v>0</v>
      </c>
      <c r="AM45">
        <f>'Weighting Criteria'!$B$4*('Weighting Criteria'!$C$6*(Summarized!W45/MAX(Summarized!$W$2:$W$216))+'Weighting Criteria'!$D$6*(Summarized!X45/MAX(Summarized!$X$2:$X$216))+'Weighting Criteria'!$E$6*(Summarized!Y45/MAX(Summarized!$Y$2:$Y$216))+'Weighting Criteria'!$F$6*(Summarized!Z45/MAX(Summarized!$Z$2:$Z$216)))</f>
        <v>0.76811594202898537</v>
      </c>
      <c r="AN45">
        <f>'Weighting Criteria'!$B$7*('Weighting Criteria'!$D$9*(Summarized!AB45/MAX(Summarized!$AB$2:$AB$216))+'Weighting Criteria'!$E$9*(Summarized!AC45/MAX(Summarized!$AC$2:$AC$216))+'Weighting Criteria'!$F$9*(Summarized!AD45/MAX(Summarized!$AD$2:$AD$216)))</f>
        <v>0.4838709677419355</v>
      </c>
      <c r="AO45">
        <f>'Weighting Criteria'!$B$10*('Weighting Criteria'!$C$12*(Summarized!I45/MAX($I$2:$I$216))+'Weighting Criteria'!$D$12*(Summarized!J45/MAX($J$2:$J$216)))</f>
        <v>0.28795305409129562</v>
      </c>
      <c r="AP45">
        <f>'Weighting Criteria'!$B$13*(Summarized!AF45/MAX(Summarized!$AF$2:$AF$216))</f>
        <v>0.20483074693252099</v>
      </c>
      <c r="AQ45">
        <f>'Weighting Criteria'!$B$14*(Summarized!S45/MAX(Summarized!$S$2:$S$216))</f>
        <v>3.333333333333333</v>
      </c>
      <c r="AR45">
        <f t="shared" si="4"/>
        <v>24.594220708155735</v>
      </c>
      <c r="AV45" t="s">
        <v>465</v>
      </c>
      <c r="AX45" t="s">
        <v>835</v>
      </c>
    </row>
    <row r="46" spans="1:50" x14ac:dyDescent="0.25">
      <c r="A46" t="s">
        <v>205</v>
      </c>
      <c r="B46" t="s">
        <v>21</v>
      </c>
      <c r="C46" t="s">
        <v>204</v>
      </c>
      <c r="D46" t="s">
        <v>24</v>
      </c>
      <c r="E46" t="s">
        <v>835</v>
      </c>
      <c r="F46">
        <v>386</v>
      </c>
      <c r="G46">
        <v>386</v>
      </c>
      <c r="H46" s="2">
        <v>1.296817039139484</v>
      </c>
      <c r="I46" s="2">
        <f t="shared" si="0"/>
        <v>297.65185708551007</v>
      </c>
      <c r="J46" s="2">
        <f t="shared" si="1"/>
        <v>297.65185708551007</v>
      </c>
      <c r="K46" t="s">
        <v>203</v>
      </c>
      <c r="L46" s="2">
        <v>0.71761658031088005</v>
      </c>
      <c r="M46" s="2">
        <v>1.55440414507772E-2</v>
      </c>
      <c r="N46" s="2">
        <v>0.33937823834196801</v>
      </c>
      <c r="O46" s="2">
        <v>0.29274611398963701</v>
      </c>
      <c r="P46" s="2">
        <v>0</v>
      </c>
      <c r="Q46" s="2">
        <v>6.4766839378238295E-2</v>
      </c>
      <c r="R46" s="2">
        <v>0.28756476683937798</v>
      </c>
      <c r="S46">
        <v>1</v>
      </c>
      <c r="T46" s="3">
        <v>14.56070071884343</v>
      </c>
      <c r="U46" s="3">
        <f t="shared" si="2"/>
        <v>11.2280300762437</v>
      </c>
      <c r="V46" s="2">
        <v>0</v>
      </c>
      <c r="W46">
        <v>0</v>
      </c>
      <c r="X46">
        <v>3</v>
      </c>
      <c r="Y46">
        <v>0</v>
      </c>
      <c r="Z46">
        <v>13</v>
      </c>
      <c r="AA46">
        <v>0</v>
      </c>
      <c r="AB46">
        <v>3</v>
      </c>
      <c r="AC46">
        <v>0</v>
      </c>
      <c r="AD46">
        <v>21</v>
      </c>
      <c r="AE46" s="3">
        <v>21.483827523692501</v>
      </c>
      <c r="AF46" s="3">
        <f t="shared" si="3"/>
        <v>16.566583315367534</v>
      </c>
      <c r="AJ46">
        <f>V46*'Weighting Criteria'!$B$1</f>
        <v>0</v>
      </c>
      <c r="AK46">
        <f>L46*'Weighting Criteria'!$B$2</f>
        <v>14.3523316062176</v>
      </c>
      <c r="AL46">
        <f>(U46/(MAX($U$2:$U$216)))*'Weighting Criteria'!$B$3</f>
        <v>3.9844892799223253</v>
      </c>
      <c r="AM46">
        <f>'Weighting Criteria'!$B$4*('Weighting Criteria'!$C$6*(Summarized!W46/MAX(Summarized!$W$2:$W$216))+'Weighting Criteria'!$D$6*(Summarized!X46/MAX(Summarized!$X$2:$X$216))+'Weighting Criteria'!$E$6*(Summarized!Y46/MAX(Summarized!$Y$2:$Y$216))+'Weighting Criteria'!$F$6*(Summarized!Z46/MAX(Summarized!$Z$2:$Z$216)))</f>
        <v>1.0652173913043477</v>
      </c>
      <c r="AN46">
        <f>'Weighting Criteria'!$B$7*('Weighting Criteria'!$D$9*(Summarized!AB46/MAX(Summarized!$AB$2:$AB$216))+'Weighting Criteria'!$E$9*(Summarized!AC46/MAX(Summarized!$AC$2:$AC$216))+'Weighting Criteria'!$F$9*(Summarized!AD46/MAX(Summarized!$AD$2:$AD$216)))</f>
        <v>0.4838709677419355</v>
      </c>
      <c r="AO46">
        <f>'Weighting Criteria'!$B$10*('Weighting Criteria'!$C$12*(Summarized!I46/MAX($I$2:$I$216))+'Weighting Criteria'!$D$12*(Summarized!J46/MAX($J$2:$J$216)))</f>
        <v>1.9042105244925345</v>
      </c>
      <c r="AP46">
        <f>'Weighting Criteria'!$B$13*(Summarized!AF46/MAX(Summarized!$AF$2:$AF$216))</f>
        <v>1.9800902731921155</v>
      </c>
      <c r="AQ46">
        <f>'Weighting Criteria'!$B$14*(Summarized!S46/MAX(Summarized!$S$2:$S$216))</f>
        <v>1.6666666666666665</v>
      </c>
      <c r="AR46">
        <f t="shared" si="4"/>
        <v>25.436876709537525</v>
      </c>
      <c r="AV46" t="s">
        <v>470</v>
      </c>
      <c r="AX46" t="s">
        <v>835</v>
      </c>
    </row>
    <row r="47" spans="1:50" x14ac:dyDescent="0.25">
      <c r="A47" t="s">
        <v>208</v>
      </c>
      <c r="B47" t="s">
        <v>21</v>
      </c>
      <c r="C47" t="s">
        <v>207</v>
      </c>
      <c r="D47" t="s">
        <v>30</v>
      </c>
      <c r="E47" t="s">
        <v>837</v>
      </c>
      <c r="F47">
        <v>995</v>
      </c>
      <c r="G47">
        <v>995</v>
      </c>
      <c r="H47" s="2">
        <v>5.6151109302488367</v>
      </c>
      <c r="I47" s="2">
        <f t="shared" si="0"/>
        <v>177.20041729539011</v>
      </c>
      <c r="J47" s="2">
        <f t="shared" si="1"/>
        <v>177.20041729539011</v>
      </c>
      <c r="K47" t="s">
        <v>206</v>
      </c>
      <c r="L47" s="2">
        <v>0.53668341708542699</v>
      </c>
      <c r="M47" s="2">
        <v>2.8140703517587899E-2</v>
      </c>
      <c r="N47" s="2">
        <v>0.24221105527638101</v>
      </c>
      <c r="O47" s="2">
        <v>0.33366834170854198</v>
      </c>
      <c r="P47" s="2">
        <v>1.0050251256281399E-3</v>
      </c>
      <c r="Q47" s="2">
        <v>0.10150753768844201</v>
      </c>
      <c r="R47" s="2">
        <v>0.29346733668341701</v>
      </c>
      <c r="S47">
        <v>1</v>
      </c>
      <c r="T47" s="3">
        <v>36.311339277320499</v>
      </c>
      <c r="U47" s="3">
        <f t="shared" si="2"/>
        <v>6.46671806280973</v>
      </c>
      <c r="V47" s="2">
        <v>5.5497852576044109E-2</v>
      </c>
      <c r="W47">
        <v>1</v>
      </c>
      <c r="X47">
        <v>10</v>
      </c>
      <c r="Y47">
        <v>1</v>
      </c>
      <c r="Z47">
        <v>13</v>
      </c>
      <c r="AA47">
        <v>0</v>
      </c>
      <c r="AB47">
        <v>22</v>
      </c>
      <c r="AC47">
        <v>0</v>
      </c>
      <c r="AD47">
        <v>42</v>
      </c>
      <c r="AE47" s="3">
        <v>48.544733402850078</v>
      </c>
      <c r="AF47" s="3">
        <f t="shared" si="3"/>
        <v>8.6453738859080378</v>
      </c>
      <c r="AH47" t="s">
        <v>34</v>
      </c>
      <c r="AI47" t="s">
        <v>35</v>
      </c>
      <c r="AJ47">
        <f>V47*'Weighting Criteria'!$B$1</f>
        <v>1.1099570515208821</v>
      </c>
      <c r="AK47">
        <f>L47*'Weighting Criteria'!$B$2</f>
        <v>10.73366834170854</v>
      </c>
      <c r="AL47">
        <f>(U47/(MAX($U$2:$U$216)))*'Weighting Criteria'!$B$3</f>
        <v>2.2948432291842913</v>
      </c>
      <c r="AM47">
        <f>'Weighting Criteria'!$B$4*('Weighting Criteria'!$C$6*(Summarized!W47/MAX(Summarized!$W$2:$W$216))+'Weighting Criteria'!$D$6*(Summarized!X47/MAX(Summarized!$X$2:$X$216))+'Weighting Criteria'!$E$6*(Summarized!Y47/MAX(Summarized!$Y$2:$Y$216))+'Weighting Criteria'!$F$6*(Summarized!Z47/MAX(Summarized!$Z$2:$Z$216)))</f>
        <v>5.9818840579710137</v>
      </c>
      <c r="AN47">
        <f>'Weighting Criteria'!$B$7*('Weighting Criteria'!$D$9*(Summarized!AB47/MAX(Summarized!$AB$2:$AB$216))+'Weighting Criteria'!$E$9*(Summarized!AC47/MAX(Summarized!$AC$2:$AC$216))+'Weighting Criteria'!$F$9*(Summarized!AD47/MAX(Summarized!$AD$2:$AD$216)))</f>
        <v>3.5483870967741939</v>
      </c>
      <c r="AO47">
        <f>'Weighting Criteria'!$B$10*('Weighting Criteria'!$C$12*(Summarized!I47/MAX($I$2:$I$216))+'Weighting Criteria'!$D$12*(Summarized!J47/MAX($J$2:$J$216)))</f>
        <v>1.1336294114281773</v>
      </c>
      <c r="AP47">
        <f>'Weighting Criteria'!$B$13*(Summarized!AF47/MAX(Summarized!$AF$2:$AF$216))</f>
        <v>1.0333223461784067</v>
      </c>
      <c r="AQ47">
        <f>'Weighting Criteria'!$B$14*(Summarized!S47/MAX(Summarized!$S$2:$S$216))</f>
        <v>1.6666666666666665</v>
      </c>
      <c r="AR47">
        <f t="shared" si="4"/>
        <v>27.50235820143217</v>
      </c>
      <c r="AV47" t="s">
        <v>478</v>
      </c>
      <c r="AX47" t="s">
        <v>835</v>
      </c>
    </row>
    <row r="48" spans="1:50" x14ac:dyDescent="0.25">
      <c r="A48" t="s">
        <v>211</v>
      </c>
      <c r="B48" t="s">
        <v>21</v>
      </c>
      <c r="C48" t="s">
        <v>210</v>
      </c>
      <c r="D48" t="s">
        <v>24</v>
      </c>
      <c r="E48" t="s">
        <v>835</v>
      </c>
      <c r="F48">
        <v>658</v>
      </c>
      <c r="G48">
        <v>658</v>
      </c>
      <c r="H48" s="2">
        <v>1.0759847271349481</v>
      </c>
      <c r="I48" s="2">
        <f t="shared" si="0"/>
        <v>611.53284373475572</v>
      </c>
      <c r="J48" s="2">
        <f t="shared" si="1"/>
        <v>611.53284373475572</v>
      </c>
      <c r="K48" t="s">
        <v>209</v>
      </c>
      <c r="L48" s="2">
        <v>0.85866261398176202</v>
      </c>
      <c r="M48" s="2">
        <v>4.5592705167173198E-3</v>
      </c>
      <c r="N48" s="2">
        <v>0.45136778115501502</v>
      </c>
      <c r="O48" s="2">
        <v>0.47264437689969602</v>
      </c>
      <c r="P48" s="2">
        <v>1.5197568389057701E-3</v>
      </c>
      <c r="Q48" s="2">
        <v>2.73556231003039E-2</v>
      </c>
      <c r="R48" s="2">
        <v>4.2553191489361701E-2</v>
      </c>
      <c r="S48">
        <v>1</v>
      </c>
      <c r="T48" s="3">
        <v>6.5732588351807637</v>
      </c>
      <c r="U48" s="3">
        <f t="shared" si="2"/>
        <v>6.1090633253536479</v>
      </c>
      <c r="V48" s="2">
        <v>0.99994455055817677</v>
      </c>
      <c r="W48">
        <v>1</v>
      </c>
      <c r="X48">
        <v>4</v>
      </c>
      <c r="Y48">
        <v>1</v>
      </c>
      <c r="Z48">
        <v>31</v>
      </c>
      <c r="AA48">
        <v>0</v>
      </c>
      <c r="AB48">
        <v>2</v>
      </c>
      <c r="AC48">
        <v>0</v>
      </c>
      <c r="AD48">
        <v>8</v>
      </c>
      <c r="AE48" s="3">
        <v>21.958120700579439</v>
      </c>
      <c r="AF48" s="3">
        <f t="shared" si="3"/>
        <v>20.407465038140352</v>
      </c>
      <c r="AG48" t="s">
        <v>212</v>
      </c>
      <c r="AH48" t="s">
        <v>213</v>
      </c>
      <c r="AI48" t="s">
        <v>35</v>
      </c>
      <c r="AJ48">
        <f>V48*'Weighting Criteria'!$B$1</f>
        <v>19.998891011163536</v>
      </c>
      <c r="AK48">
        <f>L48*'Weighting Criteria'!$B$2</f>
        <v>17.173252279635239</v>
      </c>
      <c r="AL48">
        <f>(U48/(MAX($U$2:$U$216)))*'Weighting Criteria'!$B$3</f>
        <v>2.1679223483503183</v>
      </c>
      <c r="AM48">
        <f>'Weighting Criteria'!$B$4*('Weighting Criteria'!$C$6*(Summarized!W48/MAX(Summarized!$W$2:$W$216))+'Weighting Criteria'!$D$6*(Summarized!X48/MAX(Summarized!$X$2:$X$216))+'Weighting Criteria'!$E$6*(Summarized!Y48/MAX(Summarized!$Y$2:$Y$216))+'Weighting Criteria'!$F$6*(Summarized!Z48/MAX(Summarized!$Z$2:$Z$216)))</f>
        <v>5.7644927536231885</v>
      </c>
      <c r="AN48">
        <f>'Weighting Criteria'!$B$7*('Weighting Criteria'!$D$9*(Summarized!AB48/MAX(Summarized!$AB$2:$AB$216))+'Weighting Criteria'!$E$9*(Summarized!AC48/MAX(Summarized!$AC$2:$AC$216))+'Weighting Criteria'!$F$9*(Summarized!AD48/MAX(Summarized!$AD$2:$AD$216)))</f>
        <v>0.32258064516129037</v>
      </c>
      <c r="AO48">
        <f>'Weighting Criteria'!$B$10*('Weighting Criteria'!$C$12*(Summarized!I48/MAX($I$2:$I$216))+'Weighting Criteria'!$D$12*(Summarized!J48/MAX($J$2:$J$216)))</f>
        <v>3.9122459658567954</v>
      </c>
      <c r="AP48">
        <f>'Weighting Criteria'!$B$13*(Summarized!AF48/MAX(Summarized!$AF$2:$AF$216))</f>
        <v>2.4391645672071642</v>
      </c>
      <c r="AQ48">
        <f>'Weighting Criteria'!$B$14*(Summarized!S48/MAX(Summarized!$S$2:$S$216))</f>
        <v>1.6666666666666665</v>
      </c>
      <c r="AR48">
        <f t="shared" si="4"/>
        <v>53.445216237664191</v>
      </c>
      <c r="AV48" t="s">
        <v>490</v>
      </c>
      <c r="AX48" t="s">
        <v>835</v>
      </c>
    </row>
    <row r="49" spans="1:50" x14ac:dyDescent="0.25">
      <c r="A49" t="s">
        <v>216</v>
      </c>
      <c r="B49" t="s">
        <v>21</v>
      </c>
      <c r="C49" t="s">
        <v>215</v>
      </c>
      <c r="D49" t="s">
        <v>24</v>
      </c>
      <c r="E49" t="s">
        <v>835</v>
      </c>
      <c r="F49">
        <v>395</v>
      </c>
      <c r="G49">
        <v>748</v>
      </c>
      <c r="H49" s="2">
        <v>1.991221952624415</v>
      </c>
      <c r="I49" s="2">
        <f t="shared" si="0"/>
        <v>198.37065349716192</v>
      </c>
      <c r="J49" s="2">
        <f t="shared" si="1"/>
        <v>375.64873117943574</v>
      </c>
      <c r="K49" t="s">
        <v>793</v>
      </c>
      <c r="L49" s="2">
        <v>0.77468354430379704</v>
      </c>
      <c r="M49" s="2">
        <v>0</v>
      </c>
      <c r="N49" s="2">
        <v>0.61265822784810098</v>
      </c>
      <c r="O49" s="2">
        <v>0.16708860759493599</v>
      </c>
      <c r="P49" s="2">
        <v>0</v>
      </c>
      <c r="Q49" s="2">
        <v>7.5949367088607597E-2</v>
      </c>
      <c r="R49" s="2">
        <v>0.14430379746835401</v>
      </c>
      <c r="S49">
        <v>1</v>
      </c>
      <c r="T49" s="3">
        <v>18.884112766428991</v>
      </c>
      <c r="U49" s="3">
        <f t="shared" si="2"/>
        <v>9.4836804814952327</v>
      </c>
      <c r="V49" s="2">
        <v>0.5826304729194447</v>
      </c>
      <c r="W49">
        <v>0</v>
      </c>
      <c r="X49">
        <v>4</v>
      </c>
      <c r="Y49">
        <v>1</v>
      </c>
      <c r="Z49">
        <v>31</v>
      </c>
      <c r="AA49">
        <v>0</v>
      </c>
      <c r="AB49">
        <v>9</v>
      </c>
      <c r="AC49">
        <v>0</v>
      </c>
      <c r="AD49">
        <v>39</v>
      </c>
      <c r="AE49" s="3">
        <v>63.983165202610429</v>
      </c>
      <c r="AF49" s="3">
        <f t="shared" si="3"/>
        <v>32.132613402680256</v>
      </c>
      <c r="AJ49">
        <f>V49*'Weighting Criteria'!$B$1</f>
        <v>11.652609458388895</v>
      </c>
      <c r="AK49">
        <f>L49*'Weighting Criteria'!$B$2</f>
        <v>15.493670886075941</v>
      </c>
      <c r="AL49">
        <f>(U49/(MAX($U$2:$U$216)))*'Weighting Criteria'!$B$3</f>
        <v>3.3654722116106117</v>
      </c>
      <c r="AM49">
        <f>'Weighting Criteria'!$B$4*('Weighting Criteria'!$C$6*(Summarized!W49/MAX(Summarized!$W$2:$W$216))+'Weighting Criteria'!$D$6*(Summarized!X49/MAX(Summarized!$X$2:$X$216))+'Weighting Criteria'!$E$6*(Summarized!Y49/MAX(Summarized!$Y$2:$Y$216))+'Weighting Criteria'!$F$6*(Summarized!Z49/MAX(Summarized!$Z$2:$Z$216)))</f>
        <v>3.2644927536231885</v>
      </c>
      <c r="AN49">
        <f>'Weighting Criteria'!$B$7*('Weighting Criteria'!$D$9*(Summarized!AB49/MAX(Summarized!$AB$2:$AB$216))+'Weighting Criteria'!$E$9*(Summarized!AC49/MAX(Summarized!$AC$2:$AC$216))+'Weighting Criteria'!$F$9*(Summarized!AD49/MAX(Summarized!$AD$2:$AD$216)))</f>
        <v>1.4516129032258065</v>
      </c>
      <c r="AO49">
        <f>'Weighting Criteria'!$B$10*('Weighting Criteria'!$C$12*(Summarized!I49/MAX($I$2:$I$216))+'Weighting Criteria'!$D$12*(Summarized!J49/MAX($J$2:$J$216)))</f>
        <v>1.8361278916023882</v>
      </c>
      <c r="AP49">
        <f>'Weighting Criteria'!$B$13*(Summarized!AF49/MAX(Summarized!$AF$2:$AF$216))</f>
        <v>3.8405912697683031</v>
      </c>
      <c r="AQ49">
        <f>'Weighting Criteria'!$B$14*(Summarized!S49/MAX(Summarized!$S$2:$S$216))</f>
        <v>1.6666666666666665</v>
      </c>
      <c r="AR49">
        <f t="shared" si="4"/>
        <v>42.571244040961801</v>
      </c>
      <c r="AV49" t="s">
        <v>504</v>
      </c>
      <c r="AX49" t="s">
        <v>835</v>
      </c>
    </row>
    <row r="50" spans="1:50" x14ac:dyDescent="0.25">
      <c r="A50" t="s">
        <v>218</v>
      </c>
      <c r="B50" t="s">
        <v>21</v>
      </c>
      <c r="C50" t="s">
        <v>217</v>
      </c>
      <c r="D50" t="s">
        <v>195</v>
      </c>
      <c r="E50" t="s">
        <v>837</v>
      </c>
      <c r="F50">
        <v>540</v>
      </c>
      <c r="G50">
        <v>1069</v>
      </c>
      <c r="H50" s="2">
        <v>3.3410270364462602</v>
      </c>
      <c r="I50" s="2">
        <f t="shared" si="0"/>
        <v>161.62694707624399</v>
      </c>
      <c r="J50" s="2">
        <f t="shared" si="1"/>
        <v>319.96149337871265</v>
      </c>
      <c r="K50" t="s">
        <v>792</v>
      </c>
      <c r="L50" s="2">
        <v>0.88148148148148098</v>
      </c>
      <c r="M50" s="2">
        <v>2.2222222222222199E-2</v>
      </c>
      <c r="N50" s="2">
        <v>0.592592592592592</v>
      </c>
      <c r="O50" s="2">
        <v>0.21481481481481399</v>
      </c>
      <c r="P50" s="2">
        <v>0</v>
      </c>
      <c r="Q50" s="2">
        <v>4.81481481481481E-2</v>
      </c>
      <c r="R50" s="2">
        <v>0.122222222222222</v>
      </c>
      <c r="S50">
        <v>2</v>
      </c>
      <c r="T50" s="3">
        <v>3.0820751194582101</v>
      </c>
      <c r="U50" s="3">
        <f t="shared" si="2"/>
        <v>0.92249331892163056</v>
      </c>
      <c r="V50" s="2">
        <v>8.3802912152191003E-2</v>
      </c>
      <c r="W50">
        <v>1</v>
      </c>
      <c r="X50">
        <v>4</v>
      </c>
      <c r="Y50">
        <v>0</v>
      </c>
      <c r="Z50">
        <v>5</v>
      </c>
      <c r="AA50">
        <v>0</v>
      </c>
      <c r="AB50">
        <v>2</v>
      </c>
      <c r="AC50">
        <v>0</v>
      </c>
      <c r="AD50">
        <v>15</v>
      </c>
      <c r="AE50" s="3">
        <v>13.237294975993249</v>
      </c>
      <c r="AF50" s="3">
        <f t="shared" si="3"/>
        <v>3.962043656513873</v>
      </c>
      <c r="AJ50">
        <f>V50*'Weighting Criteria'!$B$1</f>
        <v>1.67605824304382</v>
      </c>
      <c r="AK50">
        <f>L50*'Weighting Criteria'!$B$2</f>
        <v>17.629629629629619</v>
      </c>
      <c r="AL50">
        <f>(U50/(MAX($U$2:$U$216)))*'Weighting Criteria'!$B$3</f>
        <v>0.32736506004024568</v>
      </c>
      <c r="AM50">
        <f>'Weighting Criteria'!$B$4*('Weighting Criteria'!$C$6*(Summarized!W50/MAX(Summarized!$W$2:$W$216))+'Weighting Criteria'!$D$6*(Summarized!X50/MAX(Summarized!$X$2:$X$216))+'Weighting Criteria'!$E$6*(Summarized!Y50/MAX(Summarized!$Y$2:$Y$216))+'Weighting Criteria'!$F$6*(Summarized!Z50/MAX(Summarized!$Z$2:$Z$216)))</f>
        <v>3.3840579710144922</v>
      </c>
      <c r="AN50">
        <f>'Weighting Criteria'!$B$7*('Weighting Criteria'!$D$9*(Summarized!AB50/MAX(Summarized!$AB$2:$AB$216))+'Weighting Criteria'!$E$9*(Summarized!AC50/MAX(Summarized!$AC$2:$AC$216))+'Weighting Criteria'!$F$9*(Summarized!AD50/MAX(Summarized!$AD$2:$AD$216)))</f>
        <v>0.32258064516129037</v>
      </c>
      <c r="AO50">
        <f>'Weighting Criteria'!$B$10*('Weighting Criteria'!$C$12*(Summarized!I50/MAX($I$2:$I$216))+'Weighting Criteria'!$D$12*(Summarized!J50/MAX($J$2:$J$216)))</f>
        <v>1.5404670842097647</v>
      </c>
      <c r="AP50">
        <f>'Weighting Criteria'!$B$13*(Summarized!AF50/MAX(Summarized!$AF$2:$AF$216))</f>
        <v>0.47355595036595483</v>
      </c>
      <c r="AQ50">
        <f>'Weighting Criteria'!$B$14*(Summarized!S50/MAX(Summarized!$S$2:$S$216))</f>
        <v>3.333333333333333</v>
      </c>
      <c r="AR50">
        <f t="shared" si="4"/>
        <v>28.687047916798523</v>
      </c>
      <c r="AV50" t="s">
        <v>507</v>
      </c>
      <c r="AX50" t="s">
        <v>835</v>
      </c>
    </row>
    <row r="51" spans="1:50" x14ac:dyDescent="0.25">
      <c r="A51" t="s">
        <v>221</v>
      </c>
      <c r="B51" t="s">
        <v>21</v>
      </c>
      <c r="C51" t="s">
        <v>220</v>
      </c>
      <c r="D51" t="s">
        <v>75</v>
      </c>
      <c r="E51" t="s">
        <v>837</v>
      </c>
      <c r="F51">
        <v>867</v>
      </c>
      <c r="G51">
        <v>867</v>
      </c>
      <c r="H51" s="2">
        <v>8.0535355441923429</v>
      </c>
      <c r="I51" s="2">
        <f t="shared" si="0"/>
        <v>107.65458167316601</v>
      </c>
      <c r="J51" s="2">
        <f t="shared" si="1"/>
        <v>107.65458167316601</v>
      </c>
      <c r="K51" t="s">
        <v>219</v>
      </c>
      <c r="L51" s="2">
        <v>0.53171856978085297</v>
      </c>
      <c r="M51" s="2">
        <v>1.38408304498269E-2</v>
      </c>
      <c r="N51" s="2">
        <v>7.0357554786620494E-2</v>
      </c>
      <c r="O51" s="2">
        <v>0.29065743944636602</v>
      </c>
      <c r="P51" s="2">
        <v>0</v>
      </c>
      <c r="Q51" s="2">
        <v>3.9215686274509803E-2</v>
      </c>
      <c r="R51" s="2">
        <v>0.58592848904267503</v>
      </c>
      <c r="S51">
        <v>1</v>
      </c>
      <c r="T51" s="3">
        <v>0</v>
      </c>
      <c r="U51" s="3">
        <f t="shared" si="2"/>
        <v>0</v>
      </c>
      <c r="V51" s="2">
        <v>0.43352773985743959</v>
      </c>
      <c r="W51">
        <v>0</v>
      </c>
      <c r="X51">
        <v>3</v>
      </c>
      <c r="Y51">
        <v>0</v>
      </c>
      <c r="Z51">
        <v>6</v>
      </c>
      <c r="AA51">
        <v>0</v>
      </c>
      <c r="AB51">
        <v>2</v>
      </c>
      <c r="AC51">
        <v>0</v>
      </c>
      <c r="AD51">
        <v>12</v>
      </c>
      <c r="AE51" s="3">
        <v>21.329478462364019</v>
      </c>
      <c r="AF51" s="3">
        <f t="shared" si="3"/>
        <v>2.6484614546396799</v>
      </c>
      <c r="AJ51">
        <f>V51*'Weighting Criteria'!$B$1</f>
        <v>8.6705547971487924</v>
      </c>
      <c r="AK51">
        <f>L51*'Weighting Criteria'!$B$2</f>
        <v>10.634371395617059</v>
      </c>
      <c r="AL51">
        <f>(U51/(MAX($U$2:$U$216)))*'Weighting Criteria'!$B$3</f>
        <v>0</v>
      </c>
      <c r="AM51">
        <f>'Weighting Criteria'!$B$4*('Weighting Criteria'!$C$6*(Summarized!W51/MAX(Summarized!$W$2:$W$216))+'Weighting Criteria'!$D$6*(Summarized!X51/MAX(Summarized!$X$2:$X$216))+'Weighting Criteria'!$E$6*(Summarized!Y51/MAX(Summarized!$Y$2:$Y$216))+'Weighting Criteria'!$F$6*(Summarized!Z51/MAX(Summarized!$Z$2:$Z$216)))</f>
        <v>0.76086956521739135</v>
      </c>
      <c r="AN51">
        <f>'Weighting Criteria'!$B$7*('Weighting Criteria'!$D$9*(Summarized!AB51/MAX(Summarized!$AB$2:$AB$216))+'Weighting Criteria'!$E$9*(Summarized!AC51/MAX(Summarized!$AC$2:$AC$216))+'Weighting Criteria'!$F$9*(Summarized!AD51/MAX(Summarized!$AD$2:$AD$216)))</f>
        <v>0.32258064516129037</v>
      </c>
      <c r="AO51">
        <f>'Weighting Criteria'!$B$10*('Weighting Criteria'!$C$12*(Summarized!I51/MAX($I$2:$I$216))+'Weighting Criteria'!$D$12*(Summarized!J51/MAX($J$2:$J$216)))</f>
        <v>0.68871395407753777</v>
      </c>
      <c r="AP51">
        <f>'Weighting Criteria'!$B$13*(Summarized!AF51/MAX(Summarized!$AF$2:$AF$216))</f>
        <v>0.3165524638017328</v>
      </c>
      <c r="AQ51">
        <f>'Weighting Criteria'!$B$14*(Summarized!S51/MAX(Summarized!$S$2:$S$216))</f>
        <v>1.6666666666666665</v>
      </c>
      <c r="AR51">
        <f t="shared" si="4"/>
        <v>23.060309487690475</v>
      </c>
      <c r="AV51" t="s">
        <v>525</v>
      </c>
      <c r="AX51" t="s">
        <v>835</v>
      </c>
    </row>
    <row r="52" spans="1:50" x14ac:dyDescent="0.25">
      <c r="A52" t="s">
        <v>224</v>
      </c>
      <c r="B52" t="s">
        <v>21</v>
      </c>
      <c r="C52" t="s">
        <v>223</v>
      </c>
      <c r="D52" t="s">
        <v>24</v>
      </c>
      <c r="E52" t="s">
        <v>835</v>
      </c>
      <c r="F52">
        <v>353</v>
      </c>
      <c r="G52">
        <v>748</v>
      </c>
      <c r="H52" s="2">
        <v>1.991221952624415</v>
      </c>
      <c r="I52" s="2">
        <f t="shared" si="0"/>
        <v>177.27807768227382</v>
      </c>
      <c r="J52" s="2">
        <f t="shared" si="1"/>
        <v>375.64873117943574</v>
      </c>
      <c r="K52" t="s">
        <v>793</v>
      </c>
      <c r="L52" s="2">
        <v>0.83569405099150096</v>
      </c>
      <c r="M52" s="2">
        <v>0</v>
      </c>
      <c r="N52" s="2">
        <v>0.56090651558073601</v>
      </c>
      <c r="O52" s="2">
        <v>0.354107648725212</v>
      </c>
      <c r="P52" s="2">
        <v>0</v>
      </c>
      <c r="Q52" s="2">
        <v>3.6827195467421997E-2</v>
      </c>
      <c r="R52" s="2">
        <v>4.8158640226628802E-2</v>
      </c>
      <c r="S52">
        <v>2</v>
      </c>
      <c r="T52" s="3">
        <v>18.884112766428991</v>
      </c>
      <c r="U52" s="3">
        <f t="shared" si="2"/>
        <v>9.4836804814952327</v>
      </c>
      <c r="V52" s="2">
        <v>0.5826304729194447</v>
      </c>
      <c r="W52">
        <v>0</v>
      </c>
      <c r="X52">
        <v>4</v>
      </c>
      <c r="Y52">
        <v>1</v>
      </c>
      <c r="Z52">
        <v>31</v>
      </c>
      <c r="AA52">
        <v>0</v>
      </c>
      <c r="AB52">
        <v>9</v>
      </c>
      <c r="AC52">
        <v>0</v>
      </c>
      <c r="AD52">
        <v>39</v>
      </c>
      <c r="AE52" s="3">
        <v>63.983165202610429</v>
      </c>
      <c r="AF52" s="3">
        <f t="shared" si="3"/>
        <v>32.132613402680256</v>
      </c>
      <c r="AJ52">
        <f>V52*'Weighting Criteria'!$B$1</f>
        <v>11.652609458388895</v>
      </c>
      <c r="AK52">
        <f>L52*'Weighting Criteria'!$B$2</f>
        <v>16.713881019830019</v>
      </c>
      <c r="AL52">
        <f>(U52/(MAX($U$2:$U$216)))*'Weighting Criteria'!$B$3</f>
        <v>3.3654722116106117</v>
      </c>
      <c r="AM52">
        <f>'Weighting Criteria'!$B$4*('Weighting Criteria'!$C$6*(Summarized!W52/MAX(Summarized!$W$2:$W$216))+'Weighting Criteria'!$D$6*(Summarized!X52/MAX(Summarized!$X$2:$X$216))+'Weighting Criteria'!$E$6*(Summarized!Y52/MAX(Summarized!$Y$2:$Y$216))+'Weighting Criteria'!$F$6*(Summarized!Z52/MAX(Summarized!$Z$2:$Z$216)))</f>
        <v>3.2644927536231885</v>
      </c>
      <c r="AN52">
        <f>'Weighting Criteria'!$B$7*('Weighting Criteria'!$D$9*(Summarized!AB52/MAX(Summarized!$AB$2:$AB$216))+'Weighting Criteria'!$E$9*(Summarized!AC52/MAX(Summarized!$AC$2:$AC$216))+'Weighting Criteria'!$F$9*(Summarized!AD52/MAX(Summarized!$AD$2:$AD$216)))</f>
        <v>1.4516129032258065</v>
      </c>
      <c r="AO52">
        <f>'Weighting Criteria'!$B$10*('Weighting Criteria'!$C$12*(Summarized!I52/MAX($I$2:$I$216))+'Weighting Criteria'!$D$12*(Summarized!J52/MAX($J$2:$J$216)))</f>
        <v>1.7686586252442951</v>
      </c>
      <c r="AP52">
        <f>'Weighting Criteria'!$B$13*(Summarized!AF52/MAX(Summarized!$AF$2:$AF$216))</f>
        <v>3.8405912697683031</v>
      </c>
      <c r="AQ52">
        <f>'Weighting Criteria'!$B$14*(Summarized!S52/MAX(Summarized!$S$2:$S$216))</f>
        <v>3.333333333333333</v>
      </c>
      <c r="AR52">
        <f t="shared" si="4"/>
        <v>45.390651575024457</v>
      </c>
      <c r="AV52" t="s">
        <v>554</v>
      </c>
      <c r="AX52" t="s">
        <v>835</v>
      </c>
    </row>
    <row r="53" spans="1:50" x14ac:dyDescent="0.25">
      <c r="A53" t="s">
        <v>227</v>
      </c>
      <c r="B53" t="s">
        <v>21</v>
      </c>
      <c r="C53" t="s">
        <v>226</v>
      </c>
      <c r="D53" t="s">
        <v>24</v>
      </c>
      <c r="E53" t="s">
        <v>837</v>
      </c>
      <c r="F53">
        <v>854</v>
      </c>
      <c r="G53">
        <v>854</v>
      </c>
      <c r="H53" s="2">
        <v>5.0728894247354566</v>
      </c>
      <c r="I53" s="2">
        <f t="shared" si="0"/>
        <v>168.34587322875362</v>
      </c>
      <c r="J53" s="2">
        <f t="shared" si="1"/>
        <v>168.34587322875362</v>
      </c>
      <c r="K53" t="s">
        <v>225</v>
      </c>
      <c r="L53" s="2">
        <v>0.19437939110070199</v>
      </c>
      <c r="M53" s="2">
        <v>7.6112412177985894E-2</v>
      </c>
      <c r="N53" s="2">
        <v>2.1077283372365301E-2</v>
      </c>
      <c r="O53" s="2">
        <v>0.24473067915690799</v>
      </c>
      <c r="P53" s="2">
        <v>1.17096018735363E-3</v>
      </c>
      <c r="Q53" s="2">
        <v>7.9625292740046802E-2</v>
      </c>
      <c r="R53" s="2">
        <v>0.577283372365339</v>
      </c>
      <c r="S53">
        <v>1</v>
      </c>
      <c r="T53" s="3">
        <v>1.5098465618880841</v>
      </c>
      <c r="U53" s="3">
        <f t="shared" si="2"/>
        <v>0.29763048934716735</v>
      </c>
      <c r="V53" s="2">
        <v>9.3821696091009034E-5</v>
      </c>
      <c r="W53">
        <v>0</v>
      </c>
      <c r="X53">
        <v>1</v>
      </c>
      <c r="Y53">
        <v>0</v>
      </c>
      <c r="Z53">
        <v>5</v>
      </c>
      <c r="AA53">
        <v>0</v>
      </c>
      <c r="AB53">
        <v>4</v>
      </c>
      <c r="AC53">
        <v>0</v>
      </c>
      <c r="AD53">
        <v>10</v>
      </c>
      <c r="AE53" s="3">
        <v>27.729993005646492</v>
      </c>
      <c r="AF53" s="3">
        <f t="shared" si="3"/>
        <v>5.4663113432819541</v>
      </c>
      <c r="AJ53">
        <f>V53*'Weighting Criteria'!$B$1</f>
        <v>1.8764339218201808E-3</v>
      </c>
      <c r="AK53">
        <f>L53*'Weighting Criteria'!$B$2</f>
        <v>3.8875878220140399</v>
      </c>
      <c r="AL53">
        <f>(U53/(MAX($U$2:$U$216)))*'Weighting Criteria'!$B$3</f>
        <v>0.10562008528022797</v>
      </c>
      <c r="AM53">
        <f>'Weighting Criteria'!$B$4*('Weighting Criteria'!$C$6*(Summarized!W53/MAX(Summarized!$W$2:$W$216))+'Weighting Criteria'!$D$6*(Summarized!X53/MAX(Summarized!$X$2:$X$216))+'Weighting Criteria'!$E$6*(Summarized!Y53/MAX(Summarized!$Y$2:$Y$216))+'Weighting Criteria'!$F$6*(Summarized!Z53/MAX(Summarized!$Z$2:$Z$216)))</f>
        <v>0.38405797101449268</v>
      </c>
      <c r="AN53">
        <f>'Weighting Criteria'!$B$7*('Weighting Criteria'!$D$9*(Summarized!AB53/MAX(Summarized!$AB$2:$AB$216))+'Weighting Criteria'!$E$9*(Summarized!AC53/MAX(Summarized!$AC$2:$AC$216))+'Weighting Criteria'!$F$9*(Summarized!AD53/MAX(Summarized!$AD$2:$AD$216)))</f>
        <v>0.64516129032258074</v>
      </c>
      <c r="AO53">
        <f>'Weighting Criteria'!$B$10*('Weighting Criteria'!$C$12*(Summarized!I53/MAX($I$2:$I$216))+'Weighting Criteria'!$D$12*(Summarized!J53/MAX($J$2:$J$216)))</f>
        <v>1.0769829783557698</v>
      </c>
      <c r="AP53">
        <f>'Weighting Criteria'!$B$13*(Summarized!AF53/MAX(Summarized!$AF$2:$AF$216))</f>
        <v>0.65335076732641273</v>
      </c>
      <c r="AQ53">
        <f>'Weighting Criteria'!$B$14*(Summarized!S53/MAX(Summarized!$S$2:$S$216))</f>
        <v>1.6666666666666665</v>
      </c>
      <c r="AR53">
        <f t="shared" si="4"/>
        <v>8.4213040149020113</v>
      </c>
      <c r="AV53" t="s">
        <v>571</v>
      </c>
      <c r="AX53" t="s">
        <v>835</v>
      </c>
    </row>
    <row r="54" spans="1:50" x14ac:dyDescent="0.25">
      <c r="A54" t="s">
        <v>230</v>
      </c>
      <c r="B54" t="s">
        <v>21</v>
      </c>
      <c r="C54" t="s">
        <v>229</v>
      </c>
      <c r="D54" t="s">
        <v>24</v>
      </c>
      <c r="E54" t="s">
        <v>835</v>
      </c>
      <c r="F54">
        <v>420</v>
      </c>
      <c r="G54">
        <v>420</v>
      </c>
      <c r="H54" s="2">
        <v>2.768852847094549</v>
      </c>
      <c r="I54" s="2">
        <f t="shared" si="0"/>
        <v>151.68736772729551</v>
      </c>
      <c r="J54" s="2">
        <f t="shared" si="1"/>
        <v>151.68736772729551</v>
      </c>
      <c r="K54" t="s">
        <v>228</v>
      </c>
      <c r="L54" s="2">
        <v>0.702380952380952</v>
      </c>
      <c r="M54" s="2">
        <v>9.5238095238095195E-3</v>
      </c>
      <c r="N54" s="2">
        <v>0.33571428571428502</v>
      </c>
      <c r="O54" s="2">
        <v>0.233333333333333</v>
      </c>
      <c r="P54" s="2">
        <v>4.7619047619047597E-3</v>
      </c>
      <c r="Q54" s="2">
        <v>0.14047619047619</v>
      </c>
      <c r="R54" s="2">
        <v>0.27619047619047599</v>
      </c>
      <c r="S54">
        <v>2</v>
      </c>
      <c r="T54" s="3">
        <v>0.91391128239844621</v>
      </c>
      <c r="U54" s="3">
        <f t="shared" si="2"/>
        <v>0.3300685637221365</v>
      </c>
      <c r="V54" s="2">
        <v>3.0317597396338328E-2</v>
      </c>
      <c r="W54">
        <v>0</v>
      </c>
      <c r="X54">
        <v>0</v>
      </c>
      <c r="Y54">
        <v>0</v>
      </c>
      <c r="Z54">
        <v>2</v>
      </c>
      <c r="AA54">
        <v>0</v>
      </c>
      <c r="AB54">
        <v>1</v>
      </c>
      <c r="AC54">
        <v>0</v>
      </c>
      <c r="AD54">
        <v>1</v>
      </c>
      <c r="AE54" s="3">
        <v>5.8838332833719367</v>
      </c>
      <c r="AF54" s="3">
        <f t="shared" si="3"/>
        <v>2.1250075783355702</v>
      </c>
      <c r="AJ54">
        <f>V54*'Weighting Criteria'!$B$1</f>
        <v>0.60635194792676661</v>
      </c>
      <c r="AK54">
        <f>L54*'Weighting Criteria'!$B$2</f>
        <v>14.04761904761904</v>
      </c>
      <c r="AL54">
        <f>(U54/(MAX($U$2:$U$216)))*'Weighting Criteria'!$B$3</f>
        <v>0.11713137966853331</v>
      </c>
      <c r="AM54">
        <f>'Weighting Criteria'!$B$4*('Weighting Criteria'!$C$6*(Summarized!W54/MAX(Summarized!$W$2:$W$216))+'Weighting Criteria'!$D$6*(Summarized!X54/MAX(Summarized!$X$2:$X$216))+'Weighting Criteria'!$E$6*(Summarized!Y54/MAX(Summarized!$Y$2:$Y$216))+'Weighting Criteria'!$F$6*(Summarized!Z54/MAX(Summarized!$Z$2:$Z$216)))</f>
        <v>8.6956521739130432E-2</v>
      </c>
      <c r="AN54">
        <f>'Weighting Criteria'!$B$7*('Weighting Criteria'!$D$9*(Summarized!AB54/MAX(Summarized!$AB$2:$AB$216))+'Weighting Criteria'!$E$9*(Summarized!AC54/MAX(Summarized!$AC$2:$AC$216))+'Weighting Criteria'!$F$9*(Summarized!AD54/MAX(Summarized!$AD$2:$AD$216)))</f>
        <v>0.16129032258064518</v>
      </c>
      <c r="AO54">
        <f>'Weighting Criteria'!$B$10*('Weighting Criteria'!$C$12*(Summarized!I54/MAX($I$2:$I$216))+'Weighting Criteria'!$D$12*(Summarized!J54/MAX($J$2:$J$216)))</f>
        <v>0.97041115377924692</v>
      </c>
      <c r="AP54">
        <f>'Weighting Criteria'!$B$13*(Summarized!AF54/MAX(Summarized!$AF$2:$AF$216))</f>
        <v>0.25398760602728698</v>
      </c>
      <c r="AQ54">
        <f>'Weighting Criteria'!$B$14*(Summarized!S54/MAX(Summarized!$S$2:$S$216))</f>
        <v>3.333333333333333</v>
      </c>
      <c r="AR54">
        <f t="shared" si="4"/>
        <v>19.577081312673982</v>
      </c>
      <c r="AV54" t="s">
        <v>577</v>
      </c>
      <c r="AX54" t="s">
        <v>835</v>
      </c>
    </row>
    <row r="55" spans="1:50" x14ac:dyDescent="0.25">
      <c r="A55" t="s">
        <v>233</v>
      </c>
      <c r="B55" t="s">
        <v>21</v>
      </c>
      <c r="C55" t="s">
        <v>232</v>
      </c>
      <c r="D55" t="s">
        <v>24</v>
      </c>
      <c r="E55" t="s">
        <v>835</v>
      </c>
      <c r="F55">
        <v>433</v>
      </c>
      <c r="G55">
        <v>818</v>
      </c>
      <c r="H55" s="2">
        <v>1.551216287337202</v>
      </c>
      <c r="I55" s="2">
        <f t="shared" si="0"/>
        <v>279.13580042618185</v>
      </c>
      <c r="J55" s="2">
        <f t="shared" si="1"/>
        <v>527.32814029703638</v>
      </c>
      <c r="K55" t="s">
        <v>794</v>
      </c>
      <c r="L55" s="2">
        <v>0.89838337182448003</v>
      </c>
      <c r="M55" s="2">
        <v>1.38568129330254E-2</v>
      </c>
      <c r="N55" s="2">
        <v>0.24942263279445701</v>
      </c>
      <c r="O55" s="2">
        <v>0.64203233256351</v>
      </c>
      <c r="P55" s="2">
        <v>0</v>
      </c>
      <c r="Q55" s="2">
        <v>5.08083140877598E-2</v>
      </c>
      <c r="R55" s="2">
        <v>4.3879907621247098E-2</v>
      </c>
      <c r="S55">
        <v>3</v>
      </c>
      <c r="T55" s="3">
        <v>17.34000270854704</v>
      </c>
      <c r="U55" s="3">
        <f t="shared" si="2"/>
        <v>11.178326871691546</v>
      </c>
      <c r="V55" s="2">
        <v>0.66716135842942792</v>
      </c>
      <c r="W55">
        <v>0</v>
      </c>
      <c r="X55">
        <v>2</v>
      </c>
      <c r="Y55">
        <v>0</v>
      </c>
      <c r="Z55">
        <v>12</v>
      </c>
      <c r="AA55">
        <v>0</v>
      </c>
      <c r="AB55">
        <v>5</v>
      </c>
      <c r="AC55">
        <v>0</v>
      </c>
      <c r="AD55">
        <v>27</v>
      </c>
      <c r="AE55" s="3">
        <v>45.714819659474372</v>
      </c>
      <c r="AF55" s="3">
        <f t="shared" si="3"/>
        <v>29.470306644309318</v>
      </c>
      <c r="AJ55">
        <f>V55*'Weighting Criteria'!$B$1</f>
        <v>13.343227168588559</v>
      </c>
      <c r="AK55">
        <f>L55*'Weighting Criteria'!$B$2</f>
        <v>17.967667436489599</v>
      </c>
      <c r="AL55">
        <f>(U55/(MAX($U$2:$U$216)))*'Weighting Criteria'!$B$3</f>
        <v>3.9668511114839577</v>
      </c>
      <c r="AM55">
        <f>'Weighting Criteria'!$B$4*('Weighting Criteria'!$C$6*(Summarized!W55/MAX(Summarized!$W$2:$W$216))+'Weighting Criteria'!$D$6*(Summarized!X55/MAX(Summarized!$X$2:$X$216))+'Weighting Criteria'!$E$6*(Summarized!Y55/MAX(Summarized!$Y$2:$Y$216))+'Weighting Criteria'!$F$6*(Summarized!Z55/MAX(Summarized!$Z$2:$Z$216)))</f>
        <v>0.85507246376811596</v>
      </c>
      <c r="AN55">
        <f>'Weighting Criteria'!$B$7*('Weighting Criteria'!$D$9*(Summarized!AB55/MAX(Summarized!$AB$2:$AB$216))+'Weighting Criteria'!$E$9*(Summarized!AC55/MAX(Summarized!$AC$2:$AC$216))+'Weighting Criteria'!$F$9*(Summarized!AD55/MAX(Summarized!$AD$2:$AD$216)))</f>
        <v>0.80645161290322587</v>
      </c>
      <c r="AO55">
        <f>'Weighting Criteria'!$B$10*('Weighting Criteria'!$C$12*(Summarized!I55/MAX($I$2:$I$216))+'Weighting Criteria'!$D$12*(Summarized!J55/MAX($J$2:$J$216)))</f>
        <v>2.5796531870918296</v>
      </c>
      <c r="AP55">
        <f>'Weighting Criteria'!$B$13*(Summarized!AF55/MAX(Summarized!$AF$2:$AF$216))</f>
        <v>3.5223839716096137</v>
      </c>
      <c r="AQ55">
        <f>'Weighting Criteria'!$B$14*(Summarized!S55/MAX(Summarized!$S$2:$S$216))</f>
        <v>5</v>
      </c>
      <c r="AR55">
        <f t="shared" si="4"/>
        <v>48.041306951934899</v>
      </c>
      <c r="AV55" t="s">
        <v>595</v>
      </c>
      <c r="AX55" t="s">
        <v>835</v>
      </c>
    </row>
    <row r="56" spans="1:50" x14ac:dyDescent="0.25">
      <c r="A56" t="s">
        <v>236</v>
      </c>
      <c r="B56" t="s">
        <v>21</v>
      </c>
      <c r="C56" t="s">
        <v>235</v>
      </c>
      <c r="D56" t="s">
        <v>24</v>
      </c>
      <c r="E56" t="s">
        <v>835</v>
      </c>
      <c r="F56">
        <v>414</v>
      </c>
      <c r="G56">
        <v>414</v>
      </c>
      <c r="H56" s="2">
        <v>3.4970639485889352</v>
      </c>
      <c r="I56" s="2">
        <f t="shared" si="0"/>
        <v>118.38502414777086</v>
      </c>
      <c r="J56" s="2">
        <f t="shared" si="1"/>
        <v>118.38502414777086</v>
      </c>
      <c r="K56" t="s">
        <v>234</v>
      </c>
      <c r="L56" s="2">
        <v>0.92512077294685902</v>
      </c>
      <c r="M56" s="2">
        <v>7.2463768115942004E-3</v>
      </c>
      <c r="N56" s="2">
        <v>0.77536231884057905</v>
      </c>
      <c r="O56" s="2">
        <v>0.16183574879227</v>
      </c>
      <c r="P56" s="2">
        <v>0</v>
      </c>
      <c r="Q56" s="2">
        <v>2.6570048309178699E-2</v>
      </c>
      <c r="R56" s="2">
        <v>2.8985507246376802E-2</v>
      </c>
      <c r="S56">
        <v>2</v>
      </c>
      <c r="T56" s="3">
        <v>22.476181487783279</v>
      </c>
      <c r="U56" s="3">
        <f t="shared" si="2"/>
        <v>6.4271577009200573</v>
      </c>
      <c r="V56" s="2">
        <v>0.34394909912683258</v>
      </c>
      <c r="W56">
        <v>0</v>
      </c>
      <c r="X56">
        <v>5</v>
      </c>
      <c r="Y56">
        <v>0</v>
      </c>
      <c r="Z56">
        <v>22</v>
      </c>
      <c r="AA56">
        <v>0</v>
      </c>
      <c r="AB56">
        <v>13</v>
      </c>
      <c r="AC56">
        <v>0</v>
      </c>
      <c r="AD56">
        <v>42</v>
      </c>
      <c r="AE56" s="3">
        <v>36.865923545950523</v>
      </c>
      <c r="AF56" s="3">
        <f t="shared" si="3"/>
        <v>10.54196437008992</v>
      </c>
      <c r="AH56" t="s">
        <v>237</v>
      </c>
      <c r="AI56" t="s">
        <v>46</v>
      </c>
      <c r="AJ56">
        <f>V56*'Weighting Criteria'!$B$1</f>
        <v>6.8789819825366516</v>
      </c>
      <c r="AK56">
        <f>L56*'Weighting Criteria'!$B$2</f>
        <v>18.502415458937179</v>
      </c>
      <c r="AL56">
        <f>(U56/(MAX($U$2:$U$216)))*'Weighting Criteria'!$B$3</f>
        <v>2.280804449737774</v>
      </c>
      <c r="AM56">
        <f>'Weighting Criteria'!$B$4*('Weighting Criteria'!$C$6*(Summarized!W56/MAX(Summarized!$W$2:$W$216))+'Weighting Criteria'!$D$6*(Summarized!X56/MAX(Summarized!$X$2:$X$216))+'Weighting Criteria'!$E$6*(Summarized!Y56/MAX(Summarized!$Y$2:$Y$216))+'Weighting Criteria'!$F$6*(Summarized!Z56/MAX(Summarized!$Z$2:$Z$216)))</f>
        <v>1.7898550724637681</v>
      </c>
      <c r="AN56">
        <f>'Weighting Criteria'!$B$7*('Weighting Criteria'!$D$9*(Summarized!AB56/MAX(Summarized!$AB$2:$AB$216))+'Weighting Criteria'!$E$9*(Summarized!AC56/MAX(Summarized!$AC$2:$AC$216))+'Weighting Criteria'!$F$9*(Summarized!AD56/MAX(Summarized!$AD$2:$AD$216)))</f>
        <v>2.096774193548387</v>
      </c>
      <c r="AO56">
        <f>'Weighting Criteria'!$B$10*('Weighting Criteria'!$C$12*(Summarized!I56/MAX($I$2:$I$216))+'Weighting Criteria'!$D$12*(Summarized!J56/MAX($J$2:$J$216)))</f>
        <v>0.75736133861824384</v>
      </c>
      <c r="AP56">
        <f>'Weighting Criteria'!$B$13*(Summarized!AF56/MAX(Summarized!$AF$2:$AF$216))</f>
        <v>1.2600088209009077</v>
      </c>
      <c r="AQ56">
        <f>'Weighting Criteria'!$B$14*(Summarized!S56/MAX(Summarized!$S$2:$S$216))</f>
        <v>3.333333333333333</v>
      </c>
      <c r="AR56">
        <f t="shared" si="4"/>
        <v>36.899534650076248</v>
      </c>
      <c r="AV56" t="s">
        <v>598</v>
      </c>
      <c r="AX56" t="s">
        <v>835</v>
      </c>
    </row>
    <row r="57" spans="1:50" x14ac:dyDescent="0.25">
      <c r="A57" t="s">
        <v>240</v>
      </c>
      <c r="B57" t="s">
        <v>21</v>
      </c>
      <c r="C57" t="s">
        <v>239</v>
      </c>
      <c r="D57" t="s">
        <v>24</v>
      </c>
      <c r="E57" t="s">
        <v>835</v>
      </c>
      <c r="F57">
        <v>695</v>
      </c>
      <c r="G57">
        <v>695</v>
      </c>
      <c r="H57" s="2">
        <v>3.3993301668743481</v>
      </c>
      <c r="I57" s="2">
        <f t="shared" si="0"/>
        <v>204.45204375044449</v>
      </c>
      <c r="J57" s="2">
        <f t="shared" si="1"/>
        <v>204.45204375044449</v>
      </c>
      <c r="K57" t="s">
        <v>238</v>
      </c>
      <c r="L57" s="2">
        <v>0.86762589928057499</v>
      </c>
      <c r="M57" s="2">
        <v>2.0143884892086301E-2</v>
      </c>
      <c r="N57" s="2">
        <v>0.246043165467625</v>
      </c>
      <c r="O57" s="2">
        <v>0.56258992805755303</v>
      </c>
      <c r="P57" s="2">
        <v>0</v>
      </c>
      <c r="Q57" s="2">
        <v>6.1870503597122303E-2</v>
      </c>
      <c r="R57" s="2">
        <v>0.10935251798561101</v>
      </c>
      <c r="S57">
        <v>2</v>
      </c>
      <c r="T57" s="3">
        <v>22.9224520000677</v>
      </c>
      <c r="U57" s="3">
        <f t="shared" si="2"/>
        <v>6.7432261283241806</v>
      </c>
      <c r="V57" s="2">
        <v>0.30671481096428571</v>
      </c>
      <c r="W57">
        <v>0</v>
      </c>
      <c r="X57">
        <v>6</v>
      </c>
      <c r="Y57">
        <v>0</v>
      </c>
      <c r="Z57">
        <v>30</v>
      </c>
      <c r="AA57">
        <v>0</v>
      </c>
      <c r="AB57">
        <v>6</v>
      </c>
      <c r="AC57">
        <v>0</v>
      </c>
      <c r="AD57">
        <v>34</v>
      </c>
      <c r="AE57" s="3">
        <v>46.999725383672882</v>
      </c>
      <c r="AF57" s="3">
        <f t="shared" si="3"/>
        <v>13.826172532951892</v>
      </c>
      <c r="AJ57">
        <f>V57*'Weighting Criteria'!$B$1</f>
        <v>6.134296219285714</v>
      </c>
      <c r="AK57">
        <f>L57*'Weighting Criteria'!$B$2</f>
        <v>17.352517985611499</v>
      </c>
      <c r="AL57">
        <f>(U57/(MAX($U$2:$U$216)))*'Weighting Criteria'!$B$3</f>
        <v>2.3929676032172269</v>
      </c>
      <c r="AM57">
        <f>'Weighting Criteria'!$B$4*('Weighting Criteria'!$C$6*(Summarized!W57/MAX(Summarized!$W$2:$W$216))+'Weighting Criteria'!$D$6*(Summarized!X57/MAX(Summarized!$X$2:$X$216))+'Weighting Criteria'!$E$6*(Summarized!Y57/MAX(Summarized!$Y$2:$Y$216))+'Weighting Criteria'!$F$6*(Summarized!Z57/MAX(Summarized!$Z$2:$Z$216)))</f>
        <v>2.3043478260869565</v>
      </c>
      <c r="AN57">
        <f>'Weighting Criteria'!$B$7*('Weighting Criteria'!$D$9*(Summarized!AB57/MAX(Summarized!$AB$2:$AB$216))+'Weighting Criteria'!$E$9*(Summarized!AC57/MAX(Summarized!$AC$2:$AC$216))+'Weighting Criteria'!$F$9*(Summarized!AD57/MAX(Summarized!$AD$2:$AD$216)))</f>
        <v>0.967741935483871</v>
      </c>
      <c r="AO57">
        <f>'Weighting Criteria'!$B$10*('Weighting Criteria'!$C$12*(Summarized!I57/MAX($I$2:$I$216))+'Weighting Criteria'!$D$12*(Summarized!J57/MAX($J$2:$J$216)))</f>
        <v>1.3079701140643643</v>
      </c>
      <c r="AP57">
        <f>'Weighting Criteria'!$B$13*(Summarized!AF57/MAX(Summarized!$AF$2:$AF$216))</f>
        <v>1.652547735813362</v>
      </c>
      <c r="AQ57">
        <f>'Weighting Criteria'!$B$14*(Summarized!S57/MAX(Summarized!$S$2:$S$216))</f>
        <v>3.333333333333333</v>
      </c>
      <c r="AR57">
        <f t="shared" si="4"/>
        <v>35.44572275289633</v>
      </c>
      <c r="AV57" t="s">
        <v>619</v>
      </c>
      <c r="AX57" t="s">
        <v>835</v>
      </c>
    </row>
    <row r="58" spans="1:50" x14ac:dyDescent="0.25">
      <c r="A58" t="s">
        <v>243</v>
      </c>
      <c r="B58" t="s">
        <v>21</v>
      </c>
      <c r="C58" t="s">
        <v>242</v>
      </c>
      <c r="D58" t="s">
        <v>24</v>
      </c>
      <c r="E58" t="s">
        <v>835</v>
      </c>
      <c r="F58">
        <v>341</v>
      </c>
      <c r="G58">
        <v>341</v>
      </c>
      <c r="H58" s="2">
        <v>1.6025935297395519</v>
      </c>
      <c r="I58" s="2">
        <f t="shared" si="0"/>
        <v>212.78009281331504</v>
      </c>
      <c r="J58" s="2">
        <f t="shared" si="1"/>
        <v>212.78009281331504</v>
      </c>
      <c r="K58" t="s">
        <v>241</v>
      </c>
      <c r="L58" s="2">
        <v>0.88269794721407602</v>
      </c>
      <c r="M58" s="2">
        <v>0</v>
      </c>
      <c r="N58" s="2">
        <v>0.79178885630498497</v>
      </c>
      <c r="O58" s="2">
        <v>0.17008797653958899</v>
      </c>
      <c r="P58" s="2">
        <v>0</v>
      </c>
      <c r="Q58" s="2">
        <v>8.7976539589442806E-3</v>
      </c>
      <c r="R58" s="2">
        <v>2.9325513196480898E-2</v>
      </c>
      <c r="S58">
        <v>2</v>
      </c>
      <c r="T58" s="3">
        <v>5.8837487228900454</v>
      </c>
      <c r="U58" s="3">
        <f t="shared" si="2"/>
        <v>3.6713917869406676</v>
      </c>
      <c r="V58" s="2">
        <v>0.65721816149720291</v>
      </c>
      <c r="W58">
        <v>0</v>
      </c>
      <c r="X58">
        <v>1</v>
      </c>
      <c r="Y58">
        <v>0</v>
      </c>
      <c r="Z58">
        <v>7</v>
      </c>
      <c r="AA58">
        <v>0</v>
      </c>
      <c r="AB58">
        <v>5</v>
      </c>
      <c r="AC58">
        <v>0</v>
      </c>
      <c r="AD58">
        <v>5</v>
      </c>
      <c r="AE58" s="3">
        <v>7.8764591656748717</v>
      </c>
      <c r="AF58" s="3">
        <f t="shared" si="3"/>
        <v>4.9148202707113935</v>
      </c>
      <c r="AG58" t="s">
        <v>178</v>
      </c>
      <c r="AJ58">
        <f>V58*'Weighting Criteria'!$B$1</f>
        <v>13.144363229944059</v>
      </c>
      <c r="AK58">
        <f>L58*'Weighting Criteria'!$B$2</f>
        <v>17.65395894428152</v>
      </c>
      <c r="AL58">
        <f>(U58/(MAX($U$2:$U$216)))*'Weighting Criteria'!$B$3</f>
        <v>1.3028662301512037</v>
      </c>
      <c r="AM58">
        <f>'Weighting Criteria'!$B$4*('Weighting Criteria'!$C$6*(Summarized!W58/MAX(Summarized!$W$2:$W$216))+'Weighting Criteria'!$D$6*(Summarized!X58/MAX(Summarized!$X$2:$X$216))+'Weighting Criteria'!$E$6*(Summarized!Y58/MAX(Summarized!$Y$2:$Y$216))+'Weighting Criteria'!$F$6*(Summarized!Z58/MAX(Summarized!$Z$2:$Z$216)))</f>
        <v>0.47101449275362317</v>
      </c>
      <c r="AN58">
        <f>'Weighting Criteria'!$B$7*('Weighting Criteria'!$D$9*(Summarized!AB58/MAX(Summarized!$AB$2:$AB$216))+'Weighting Criteria'!$E$9*(Summarized!AC58/MAX(Summarized!$AC$2:$AC$216))+'Weighting Criteria'!$F$9*(Summarized!AD58/MAX(Summarized!$AD$2:$AD$216)))</f>
        <v>0.80645161290322587</v>
      </c>
      <c r="AO58">
        <f>'Weighting Criteria'!$B$10*('Weighting Criteria'!$C$12*(Summarized!I58/MAX($I$2:$I$216))+'Weighting Criteria'!$D$12*(Summarized!J58/MAX($J$2:$J$216)))</f>
        <v>1.3612483258292332</v>
      </c>
      <c r="AP58">
        <f>'Weighting Criteria'!$B$13*(Summarized!AF58/MAX(Summarized!$AF$2:$AF$216))</f>
        <v>0.58743481545139398</v>
      </c>
      <c r="AQ58">
        <f>'Weighting Criteria'!$B$14*(Summarized!S58/MAX(Summarized!$S$2:$S$216))</f>
        <v>3.333333333333333</v>
      </c>
      <c r="AR58">
        <f t="shared" si="4"/>
        <v>38.660670984647595</v>
      </c>
      <c r="AV58" t="s">
        <v>622</v>
      </c>
      <c r="AX58" t="s">
        <v>835</v>
      </c>
    </row>
    <row r="59" spans="1:50" x14ac:dyDescent="0.25">
      <c r="A59" t="s">
        <v>247</v>
      </c>
      <c r="B59" t="s">
        <v>21</v>
      </c>
      <c r="C59" t="s">
        <v>245</v>
      </c>
      <c r="D59" t="s">
        <v>246</v>
      </c>
      <c r="E59" t="s">
        <v>837</v>
      </c>
      <c r="F59">
        <v>669</v>
      </c>
      <c r="G59">
        <v>669</v>
      </c>
      <c r="H59" s="2">
        <v>9.0551365907608936</v>
      </c>
      <c r="I59" s="2">
        <f t="shared" si="0"/>
        <v>73.88071878259592</v>
      </c>
      <c r="J59" s="2">
        <f t="shared" si="1"/>
        <v>73.88071878259592</v>
      </c>
      <c r="K59" t="s">
        <v>244</v>
      </c>
      <c r="L59" s="2">
        <v>0.72795216741405</v>
      </c>
      <c r="M59" s="2">
        <v>2.3916292974588901E-2</v>
      </c>
      <c r="N59" s="2">
        <v>0.24514200298953601</v>
      </c>
      <c r="O59" s="2">
        <v>0.46188340807174799</v>
      </c>
      <c r="P59" s="2">
        <v>2.9895366218236101E-3</v>
      </c>
      <c r="Q59" s="2">
        <v>7.9222720478325806E-2</v>
      </c>
      <c r="R59" s="2">
        <v>0.18684603886397599</v>
      </c>
      <c r="S59">
        <v>3</v>
      </c>
      <c r="T59" s="3">
        <v>29.46047626688506</v>
      </c>
      <c r="U59" s="3">
        <f t="shared" si="2"/>
        <v>3.2534546521301593</v>
      </c>
      <c r="V59" s="2">
        <v>0.46990128368051121</v>
      </c>
      <c r="W59">
        <v>1</v>
      </c>
      <c r="X59">
        <v>5</v>
      </c>
      <c r="Y59">
        <v>0</v>
      </c>
      <c r="Z59">
        <v>16</v>
      </c>
      <c r="AA59">
        <v>0</v>
      </c>
      <c r="AB59">
        <v>11</v>
      </c>
      <c r="AC59">
        <v>0</v>
      </c>
      <c r="AD59">
        <v>32</v>
      </c>
      <c r="AE59" s="3">
        <v>28.778435394729321</v>
      </c>
      <c r="AF59" s="3">
        <f t="shared" si="3"/>
        <v>3.1781337704052346</v>
      </c>
      <c r="AJ59">
        <f>V59*'Weighting Criteria'!$B$1</f>
        <v>9.3980256736102241</v>
      </c>
      <c r="AK59">
        <f>L59*'Weighting Criteria'!$B$2</f>
        <v>14.559043348281</v>
      </c>
      <c r="AL59">
        <f>(U59/(MAX($U$2:$U$216)))*'Weighting Criteria'!$B$3</f>
        <v>1.1545529443810401</v>
      </c>
      <c r="AM59">
        <f>'Weighting Criteria'!$B$4*('Weighting Criteria'!$C$6*(Summarized!W59/MAX(Summarized!$W$2:$W$216))+'Weighting Criteria'!$D$6*(Summarized!X59/MAX(Summarized!$X$2:$X$216))+'Weighting Criteria'!$E$6*(Summarized!Y59/MAX(Summarized!$Y$2:$Y$216))+'Weighting Criteria'!$F$6*(Summarized!Z59/MAX(Summarized!$Z$2:$Z$216)))</f>
        <v>4.0289855072463769</v>
      </c>
      <c r="AN59">
        <f>'Weighting Criteria'!$B$7*('Weighting Criteria'!$D$9*(Summarized!AB59/MAX(Summarized!$AB$2:$AB$216))+'Weighting Criteria'!$E$9*(Summarized!AC59/MAX(Summarized!$AC$2:$AC$216))+'Weighting Criteria'!$F$9*(Summarized!AD59/MAX(Summarized!$AD$2:$AD$216)))</f>
        <v>1.774193548387097</v>
      </c>
      <c r="AO59">
        <f>'Weighting Criteria'!$B$10*('Weighting Criteria'!$C$12*(Summarized!I59/MAX($I$2:$I$216))+'Weighting Criteria'!$D$12*(Summarized!J59/MAX($J$2:$J$216)))</f>
        <v>0.47264762142060573</v>
      </c>
      <c r="AP59">
        <f>'Weighting Criteria'!$B$13*(Summarized!AF59/MAX(Summarized!$AF$2:$AF$216))</f>
        <v>0.37986056906768872</v>
      </c>
      <c r="AQ59">
        <f>'Weighting Criteria'!$B$14*(Summarized!S59/MAX(Summarized!$S$2:$S$216))</f>
        <v>5</v>
      </c>
      <c r="AR59">
        <f t="shared" si="4"/>
        <v>36.767309212394032</v>
      </c>
      <c r="AV59" t="s">
        <v>634</v>
      </c>
      <c r="AX59" t="s">
        <v>835</v>
      </c>
    </row>
    <row r="60" spans="1:50" x14ac:dyDescent="0.25">
      <c r="A60" t="s">
        <v>250</v>
      </c>
      <c r="B60" t="s">
        <v>21</v>
      </c>
      <c r="C60" t="s">
        <v>249</v>
      </c>
      <c r="D60" t="s">
        <v>75</v>
      </c>
      <c r="E60" t="s">
        <v>837</v>
      </c>
      <c r="F60">
        <v>478</v>
      </c>
      <c r="G60">
        <v>478</v>
      </c>
      <c r="H60" s="2">
        <v>15.18027253565171</v>
      </c>
      <c r="I60" s="2">
        <f t="shared" si="0"/>
        <v>31.488235726821806</v>
      </c>
      <c r="J60" s="2">
        <f t="shared" si="1"/>
        <v>31.488235726821806</v>
      </c>
      <c r="K60" t="s">
        <v>248</v>
      </c>
      <c r="L60" s="2">
        <v>0.84728033472803299</v>
      </c>
      <c r="M60" s="2">
        <v>1.2552301255230099E-2</v>
      </c>
      <c r="N60" s="2">
        <v>0.108786610878661</v>
      </c>
      <c r="O60" s="2">
        <v>0.68200836820083599</v>
      </c>
      <c r="P60" s="2">
        <v>0</v>
      </c>
      <c r="Q60" s="2">
        <v>2.5104602510460199E-2</v>
      </c>
      <c r="R60" s="2">
        <v>0.171548117154811</v>
      </c>
      <c r="S60">
        <v>1</v>
      </c>
      <c r="T60" s="3">
        <v>0</v>
      </c>
      <c r="U60" s="3">
        <f t="shared" si="2"/>
        <v>0</v>
      </c>
      <c r="V60" s="2">
        <v>7.6167048498252926E-2</v>
      </c>
      <c r="W60">
        <v>0</v>
      </c>
      <c r="X60">
        <v>0</v>
      </c>
      <c r="Y60">
        <v>0</v>
      </c>
      <c r="Z60">
        <v>11</v>
      </c>
      <c r="AA60">
        <v>0</v>
      </c>
      <c r="AB60">
        <v>3</v>
      </c>
      <c r="AC60">
        <v>0</v>
      </c>
      <c r="AD60">
        <v>34</v>
      </c>
      <c r="AE60" s="3">
        <v>38.114708766025338</v>
      </c>
      <c r="AF60" s="3">
        <f t="shared" si="3"/>
        <v>2.5108053018488854</v>
      </c>
      <c r="AJ60">
        <f>V60*'Weighting Criteria'!$B$1</f>
        <v>1.5233409699650586</v>
      </c>
      <c r="AK60">
        <f>L60*'Weighting Criteria'!$B$2</f>
        <v>16.945606694560659</v>
      </c>
      <c r="AL60">
        <f>(U60/(MAX($U$2:$U$216)))*'Weighting Criteria'!$B$3</f>
        <v>0</v>
      </c>
      <c r="AM60">
        <f>'Weighting Criteria'!$B$4*('Weighting Criteria'!$C$6*(Summarized!W60/MAX(Summarized!$W$2:$W$216))+'Weighting Criteria'!$D$6*(Summarized!X60/MAX(Summarized!$X$2:$X$216))+'Weighting Criteria'!$E$6*(Summarized!Y60/MAX(Summarized!$Y$2:$Y$216))+'Weighting Criteria'!$F$6*(Summarized!Z60/MAX(Summarized!$Z$2:$Z$216)))</f>
        <v>0.47826086956521741</v>
      </c>
      <c r="AN60">
        <f>'Weighting Criteria'!$B$7*('Weighting Criteria'!$D$9*(Summarized!AB60/MAX(Summarized!$AB$2:$AB$216))+'Weighting Criteria'!$E$9*(Summarized!AC60/MAX(Summarized!$AC$2:$AC$216))+'Weighting Criteria'!$F$9*(Summarized!AD60/MAX(Summarized!$AD$2:$AD$216)))</f>
        <v>0.4838709677419355</v>
      </c>
      <c r="AO60">
        <f>'Weighting Criteria'!$B$10*('Weighting Criteria'!$C$12*(Summarized!I60/MAX($I$2:$I$216))+'Weighting Criteria'!$D$12*(Summarized!J60/MAX($J$2:$J$216)))</f>
        <v>0.2014441651929301</v>
      </c>
      <c r="AP60">
        <f>'Weighting Criteria'!$B$13*(Summarized!AF60/MAX(Summarized!$AF$2:$AF$216))</f>
        <v>0.30009936638283069</v>
      </c>
      <c r="AQ60">
        <f>'Weighting Criteria'!$B$14*(Summarized!S60/MAX(Summarized!$S$2:$S$216))</f>
        <v>1.6666666666666665</v>
      </c>
      <c r="AR60">
        <f t="shared" si="4"/>
        <v>21.599289700075303</v>
      </c>
      <c r="AV60" t="s">
        <v>637</v>
      </c>
      <c r="AX60" t="s">
        <v>835</v>
      </c>
    </row>
    <row r="61" spans="1:50" x14ac:dyDescent="0.25">
      <c r="A61" t="s">
        <v>253</v>
      </c>
      <c r="B61" t="s">
        <v>21</v>
      </c>
      <c r="C61" t="s">
        <v>252</v>
      </c>
      <c r="D61" t="s">
        <v>24</v>
      </c>
      <c r="E61" t="s">
        <v>837</v>
      </c>
      <c r="F61">
        <v>569</v>
      </c>
      <c r="G61">
        <v>569</v>
      </c>
      <c r="H61" s="2">
        <v>1.6420443027835661</v>
      </c>
      <c r="I61" s="2">
        <f t="shared" si="0"/>
        <v>346.51927419707295</v>
      </c>
      <c r="J61" s="2">
        <f t="shared" si="1"/>
        <v>346.51927419707295</v>
      </c>
      <c r="K61" t="s">
        <v>251</v>
      </c>
      <c r="L61" s="2">
        <v>0.82601054481546499</v>
      </c>
      <c r="M61" s="2">
        <v>2.6362038664323299E-2</v>
      </c>
      <c r="N61" s="2">
        <v>0.186291739894551</v>
      </c>
      <c r="O61" s="2">
        <v>0.666080843585237</v>
      </c>
      <c r="P61" s="2">
        <v>0</v>
      </c>
      <c r="Q61" s="2">
        <v>4.21792618629174E-2</v>
      </c>
      <c r="R61" s="2">
        <v>7.9086115992970094E-2</v>
      </c>
      <c r="S61">
        <v>1</v>
      </c>
      <c r="T61" s="3">
        <v>4.9541435256733619</v>
      </c>
      <c r="U61" s="3">
        <f t="shared" si="2"/>
        <v>3.0170583809920237</v>
      </c>
      <c r="V61" s="2">
        <v>0.33934146168861778</v>
      </c>
      <c r="W61">
        <v>0</v>
      </c>
      <c r="X61">
        <v>1</v>
      </c>
      <c r="Y61">
        <v>0</v>
      </c>
      <c r="Z61">
        <v>9</v>
      </c>
      <c r="AA61">
        <v>0</v>
      </c>
      <c r="AB61">
        <v>6</v>
      </c>
      <c r="AC61">
        <v>0</v>
      </c>
      <c r="AD61">
        <v>10</v>
      </c>
      <c r="AE61" s="3">
        <v>20.781369406135742</v>
      </c>
      <c r="AF61" s="3">
        <f t="shared" si="3"/>
        <v>12.655790937496334</v>
      </c>
      <c r="AJ61">
        <f>V61*'Weighting Criteria'!$B$1</f>
        <v>6.7868292337723553</v>
      </c>
      <c r="AK61">
        <f>L61*'Weighting Criteria'!$B$2</f>
        <v>16.520210896309301</v>
      </c>
      <c r="AL61">
        <f>(U61/(MAX($U$2:$U$216)))*'Weighting Criteria'!$B$3</f>
        <v>1.0706630365550514</v>
      </c>
      <c r="AM61">
        <f>'Weighting Criteria'!$B$4*('Weighting Criteria'!$C$6*(Summarized!W61/MAX(Summarized!$W$2:$W$216))+'Weighting Criteria'!$D$6*(Summarized!X61/MAX(Summarized!$X$2:$X$216))+'Weighting Criteria'!$E$6*(Summarized!Y61/MAX(Summarized!$Y$2:$Y$216))+'Weighting Criteria'!$F$6*(Summarized!Z61/MAX(Summarized!$Z$2:$Z$216)))</f>
        <v>0.55797101449275366</v>
      </c>
      <c r="AN61">
        <f>'Weighting Criteria'!$B$7*('Weighting Criteria'!$D$9*(Summarized!AB61/MAX(Summarized!$AB$2:$AB$216))+'Weighting Criteria'!$E$9*(Summarized!AC61/MAX(Summarized!$AC$2:$AC$216))+'Weighting Criteria'!$F$9*(Summarized!AD61/MAX(Summarized!$AD$2:$AD$216)))</f>
        <v>0.967741935483871</v>
      </c>
      <c r="AO61">
        <f>'Weighting Criteria'!$B$10*('Weighting Criteria'!$C$12*(Summarized!I61/MAX($I$2:$I$216))+'Weighting Criteria'!$D$12*(Summarized!J61/MAX($J$2:$J$216)))</f>
        <v>2.2168369965050099</v>
      </c>
      <c r="AP61">
        <f>'Weighting Criteria'!$B$13*(Summarized!AF61/MAX(Summarized!$AF$2:$AF$216))</f>
        <v>1.5126600372476058</v>
      </c>
      <c r="AQ61">
        <f>'Weighting Criteria'!$B$14*(Summarized!S61/MAX(Summarized!$S$2:$S$216))</f>
        <v>1.6666666666666665</v>
      </c>
      <c r="AR61">
        <f t="shared" si="4"/>
        <v>31.299579817032615</v>
      </c>
      <c r="AV61" t="s">
        <v>640</v>
      </c>
      <c r="AX61" t="s">
        <v>835</v>
      </c>
    </row>
    <row r="62" spans="1:50" x14ac:dyDescent="0.25">
      <c r="A62" t="s">
        <v>255</v>
      </c>
      <c r="B62" t="s">
        <v>21</v>
      </c>
      <c r="C62" t="s">
        <v>254</v>
      </c>
      <c r="D62" t="s">
        <v>63</v>
      </c>
      <c r="E62" t="s">
        <v>837</v>
      </c>
      <c r="F62">
        <v>729</v>
      </c>
      <c r="G62">
        <v>729</v>
      </c>
      <c r="H62" s="2">
        <v>4.9682497208923833</v>
      </c>
      <c r="I62" s="2">
        <f t="shared" si="0"/>
        <v>146.73175483398589</v>
      </c>
      <c r="J62" s="2">
        <f t="shared" si="1"/>
        <v>146.73175483398589</v>
      </c>
      <c r="K62" t="s">
        <v>63</v>
      </c>
      <c r="L62" s="2">
        <v>0.54320987654320896</v>
      </c>
      <c r="M62" s="2">
        <v>3.4293552812071297E-2</v>
      </c>
      <c r="N62" s="2">
        <v>9.7393689986282506E-2</v>
      </c>
      <c r="O62" s="2">
        <v>0.32784636488340102</v>
      </c>
      <c r="P62" s="2">
        <v>0</v>
      </c>
      <c r="Q62" s="2">
        <v>7.2702331961591204E-2</v>
      </c>
      <c r="R62" s="2">
        <v>0.46776406035665202</v>
      </c>
      <c r="S62">
        <v>1</v>
      </c>
      <c r="T62" s="3">
        <v>5.8702378179004802</v>
      </c>
      <c r="U62" s="3">
        <f t="shared" si="2"/>
        <v>1.1815504750526276</v>
      </c>
      <c r="V62" s="2">
        <v>6.9883874322985123E-2</v>
      </c>
      <c r="W62">
        <v>0</v>
      </c>
      <c r="X62">
        <v>2</v>
      </c>
      <c r="Y62">
        <v>0</v>
      </c>
      <c r="Z62">
        <v>7</v>
      </c>
      <c r="AA62">
        <v>0</v>
      </c>
      <c r="AB62">
        <v>2</v>
      </c>
      <c r="AC62">
        <v>0</v>
      </c>
      <c r="AD62">
        <v>5</v>
      </c>
      <c r="AE62" s="3">
        <v>12.926237490775209</v>
      </c>
      <c r="AF62" s="3">
        <f t="shared" si="3"/>
        <v>2.6017688757507611</v>
      </c>
      <c r="AJ62">
        <f>V62*'Weighting Criteria'!$B$1</f>
        <v>1.3976774864597026</v>
      </c>
      <c r="AK62">
        <f>L62*'Weighting Criteria'!$B$2</f>
        <v>10.864197530864178</v>
      </c>
      <c r="AL62">
        <f>(U62/(MAX($U$2:$U$216)))*'Weighting Criteria'!$B$3</f>
        <v>0.41929663258519961</v>
      </c>
      <c r="AM62">
        <f>'Weighting Criteria'!$B$4*('Weighting Criteria'!$C$6*(Summarized!W62/MAX(Summarized!$W$2:$W$216))+'Weighting Criteria'!$D$6*(Summarized!X62/MAX(Summarized!$X$2:$X$216))+'Weighting Criteria'!$E$6*(Summarized!Y62/MAX(Summarized!$Y$2:$Y$216))+'Weighting Criteria'!$F$6*(Summarized!Z62/MAX(Summarized!$Z$2:$Z$216)))</f>
        <v>0.6376811594202898</v>
      </c>
      <c r="AN62">
        <f>'Weighting Criteria'!$B$7*('Weighting Criteria'!$D$9*(Summarized!AB62/MAX(Summarized!$AB$2:$AB$216))+'Weighting Criteria'!$E$9*(Summarized!AC62/MAX(Summarized!$AC$2:$AC$216))+'Weighting Criteria'!$F$9*(Summarized!AD62/MAX(Summarized!$AD$2:$AD$216)))</f>
        <v>0.32258064516129037</v>
      </c>
      <c r="AO62">
        <f>'Weighting Criteria'!$B$10*('Weighting Criteria'!$C$12*(Summarized!I62/MAX($I$2:$I$216))+'Weighting Criteria'!$D$12*(Summarized!J62/MAX($J$2:$J$216)))</f>
        <v>0.93870790717715979</v>
      </c>
      <c r="AP62">
        <f>'Weighting Criteria'!$B$13*(Summarized!AF62/MAX(Summarized!$AF$2:$AF$216))</f>
        <v>0.31097161954868513</v>
      </c>
      <c r="AQ62">
        <f>'Weighting Criteria'!$B$14*(Summarized!S62/MAX(Summarized!$S$2:$S$216))</f>
        <v>1.6666666666666665</v>
      </c>
      <c r="AR62">
        <f t="shared" si="4"/>
        <v>16.557779647883169</v>
      </c>
      <c r="AV62" t="s">
        <v>649</v>
      </c>
      <c r="AX62" t="s">
        <v>835</v>
      </c>
    </row>
    <row r="63" spans="1:50" x14ac:dyDescent="0.25">
      <c r="A63" t="s">
        <v>258</v>
      </c>
      <c r="B63" t="s">
        <v>21</v>
      </c>
      <c r="C63" t="s">
        <v>257</v>
      </c>
      <c r="D63" t="s">
        <v>24</v>
      </c>
      <c r="E63" t="s">
        <v>837</v>
      </c>
      <c r="F63">
        <v>574</v>
      </c>
      <c r="G63">
        <v>574</v>
      </c>
      <c r="H63" s="2">
        <v>4.2799723118997832</v>
      </c>
      <c r="I63" s="2">
        <f t="shared" si="0"/>
        <v>134.11301713426607</v>
      </c>
      <c r="J63" s="2">
        <f t="shared" si="1"/>
        <v>134.11301713426607</v>
      </c>
      <c r="K63" t="s">
        <v>256</v>
      </c>
      <c r="L63" s="2">
        <v>0.82926829268292601</v>
      </c>
      <c r="M63" s="2">
        <v>2.2648083623693301E-2</v>
      </c>
      <c r="N63" s="2">
        <v>0.46689895470383203</v>
      </c>
      <c r="O63" s="2">
        <v>0.36236933797909399</v>
      </c>
      <c r="P63" s="2">
        <v>1.74216027874564E-3</v>
      </c>
      <c r="Q63" s="2">
        <v>6.6202090592334395E-2</v>
      </c>
      <c r="R63" s="2">
        <v>8.0139372822299604E-2</v>
      </c>
      <c r="S63">
        <v>2</v>
      </c>
      <c r="T63" s="3">
        <v>32.187279890268478</v>
      </c>
      <c r="U63" s="3">
        <f t="shared" si="2"/>
        <v>7.5204411488309999</v>
      </c>
      <c r="V63" s="2">
        <v>8.8461592830476152E-2</v>
      </c>
      <c r="W63">
        <v>0</v>
      </c>
      <c r="X63">
        <v>5</v>
      </c>
      <c r="Y63">
        <v>0</v>
      </c>
      <c r="Z63">
        <v>15</v>
      </c>
      <c r="AA63">
        <v>0</v>
      </c>
      <c r="AB63">
        <v>21</v>
      </c>
      <c r="AC63">
        <v>0</v>
      </c>
      <c r="AD63">
        <v>74</v>
      </c>
      <c r="AE63" s="3">
        <v>89.573921473491851</v>
      </c>
      <c r="AF63" s="3">
        <f t="shared" si="3"/>
        <v>20.928621716651246</v>
      </c>
      <c r="AH63" t="s">
        <v>259</v>
      </c>
      <c r="AI63" t="s">
        <v>260</v>
      </c>
      <c r="AJ63">
        <f>V63*'Weighting Criteria'!$B$1</f>
        <v>1.7692318566095231</v>
      </c>
      <c r="AK63">
        <f>L63*'Weighting Criteria'!$B$2</f>
        <v>16.585365853658519</v>
      </c>
      <c r="AL63">
        <f>(U63/(MAX($U$2:$U$216)))*'Weighting Criteria'!$B$3</f>
        <v>2.668777776183922</v>
      </c>
      <c r="AM63">
        <f>'Weighting Criteria'!$B$4*('Weighting Criteria'!$C$6*(Summarized!W63/MAX(Summarized!$W$2:$W$216))+'Weighting Criteria'!$D$6*(Summarized!X63/MAX(Summarized!$X$2:$X$216))+'Weighting Criteria'!$E$6*(Summarized!Y63/MAX(Summarized!$Y$2:$Y$216))+'Weighting Criteria'!$F$6*(Summarized!Z63/MAX(Summarized!$Z$2:$Z$216)))</f>
        <v>1.4855072463768115</v>
      </c>
      <c r="AN63">
        <f>'Weighting Criteria'!$B$7*('Weighting Criteria'!$D$9*(Summarized!AB63/MAX(Summarized!$AB$2:$AB$216))+'Weighting Criteria'!$E$9*(Summarized!AC63/MAX(Summarized!$AC$2:$AC$216))+'Weighting Criteria'!$F$9*(Summarized!AD63/MAX(Summarized!$AD$2:$AD$216)))</f>
        <v>3.3870967741935485</v>
      </c>
      <c r="AO63">
        <f>'Weighting Criteria'!$B$10*('Weighting Criteria'!$C$12*(Summarized!I63/MAX($I$2:$I$216))+'Weighting Criteria'!$D$12*(Summarized!J63/MAX($J$2:$J$216)))</f>
        <v>0.85798026324811771</v>
      </c>
      <c r="AP63">
        <f>'Weighting Criteria'!$B$13*(Summarized!AF63/MAX(Summarized!$AF$2:$AF$216))</f>
        <v>2.5014548566581754</v>
      </c>
      <c r="AQ63">
        <f>'Weighting Criteria'!$B$14*(Summarized!S63/MAX(Summarized!$S$2:$S$216))</f>
        <v>3.333333333333333</v>
      </c>
      <c r="AR63">
        <f t="shared" si="4"/>
        <v>32.588747960261948</v>
      </c>
      <c r="AV63" t="s">
        <v>651</v>
      </c>
      <c r="AX63" t="s">
        <v>835</v>
      </c>
    </row>
    <row r="64" spans="1:50" x14ac:dyDescent="0.25">
      <c r="A64" t="s">
        <v>263</v>
      </c>
      <c r="B64" t="s">
        <v>21</v>
      </c>
      <c r="C64" t="s">
        <v>262</v>
      </c>
      <c r="D64" t="s">
        <v>24</v>
      </c>
      <c r="E64" t="s">
        <v>837</v>
      </c>
      <c r="F64">
        <v>584</v>
      </c>
      <c r="G64">
        <v>584</v>
      </c>
      <c r="H64" s="2">
        <v>1.750525465707035</v>
      </c>
      <c r="I64" s="2">
        <f t="shared" si="0"/>
        <v>333.61411269965339</v>
      </c>
      <c r="J64" s="2">
        <f t="shared" si="1"/>
        <v>333.61411269965339</v>
      </c>
      <c r="K64" t="s">
        <v>261</v>
      </c>
      <c r="L64" s="2">
        <v>0.83219178082191703</v>
      </c>
      <c r="M64" s="2">
        <v>1.0273972602739699E-2</v>
      </c>
      <c r="N64" s="2">
        <v>7.3630136986301303E-2</v>
      </c>
      <c r="O64" s="2">
        <v>0.77739726027397205</v>
      </c>
      <c r="P64" s="2">
        <v>0</v>
      </c>
      <c r="Q64" s="2">
        <v>4.9657534246575298E-2</v>
      </c>
      <c r="R64" s="2">
        <v>8.9041095890410898E-2</v>
      </c>
      <c r="S64">
        <v>2</v>
      </c>
      <c r="T64" s="3">
        <v>5.0524134476706193</v>
      </c>
      <c r="U64" s="3">
        <f t="shared" si="2"/>
        <v>2.8862267625623805</v>
      </c>
      <c r="V64" s="2">
        <v>0.74184154765959709</v>
      </c>
      <c r="W64">
        <v>0</v>
      </c>
      <c r="X64">
        <v>1</v>
      </c>
      <c r="Y64">
        <v>0</v>
      </c>
      <c r="Z64">
        <v>5</v>
      </c>
      <c r="AA64">
        <v>0</v>
      </c>
      <c r="AB64">
        <v>2</v>
      </c>
      <c r="AC64">
        <v>0</v>
      </c>
      <c r="AD64">
        <v>7</v>
      </c>
      <c r="AE64" s="3">
        <v>9.773570922498255</v>
      </c>
      <c r="AF64" s="3">
        <f t="shared" si="3"/>
        <v>5.5832212178362806</v>
      </c>
      <c r="AJ64">
        <f>V64*'Weighting Criteria'!$B$1</f>
        <v>14.836830953191942</v>
      </c>
      <c r="AK64">
        <f>L64*'Weighting Criteria'!$B$2</f>
        <v>16.643835616438341</v>
      </c>
      <c r="AL64">
        <f>(U64/(MAX($U$2:$U$216)))*'Weighting Criteria'!$B$3</f>
        <v>1.0242348405520176</v>
      </c>
      <c r="AM64">
        <f>'Weighting Criteria'!$B$4*('Weighting Criteria'!$C$6*(Summarized!W64/MAX(Summarized!$W$2:$W$216))+'Weighting Criteria'!$D$6*(Summarized!X64/MAX(Summarized!$X$2:$X$216))+'Weighting Criteria'!$E$6*(Summarized!Y64/MAX(Summarized!$Y$2:$Y$216))+'Weighting Criteria'!$F$6*(Summarized!Z64/MAX(Summarized!$Z$2:$Z$216)))</f>
        <v>0.38405797101449268</v>
      </c>
      <c r="AN64">
        <f>'Weighting Criteria'!$B$7*('Weighting Criteria'!$D$9*(Summarized!AB64/MAX(Summarized!$AB$2:$AB$216))+'Weighting Criteria'!$E$9*(Summarized!AC64/MAX(Summarized!$AC$2:$AC$216))+'Weighting Criteria'!$F$9*(Summarized!AD64/MAX(Summarized!$AD$2:$AD$216)))</f>
        <v>0.32258064516129037</v>
      </c>
      <c r="AO64">
        <f>'Weighting Criteria'!$B$10*('Weighting Criteria'!$C$12*(Summarized!I64/MAX($I$2:$I$216))+'Weighting Criteria'!$D$12*(Summarized!J64/MAX($J$2:$J$216)))</f>
        <v>2.134276972911398</v>
      </c>
      <c r="AP64">
        <f>'Weighting Criteria'!$B$13*(Summarized!AF64/MAX(Summarized!$AF$2:$AF$216))</f>
        <v>0.66732420415634708</v>
      </c>
      <c r="AQ64">
        <f>'Weighting Criteria'!$B$14*(Summarized!S64/MAX(Summarized!$S$2:$S$216))</f>
        <v>3.333333333333333</v>
      </c>
      <c r="AR64">
        <f t="shared" si="4"/>
        <v>39.34647453675916</v>
      </c>
      <c r="AV64" t="s">
        <v>654</v>
      </c>
      <c r="AX64" t="s">
        <v>835</v>
      </c>
    </row>
    <row r="65" spans="1:50" x14ac:dyDescent="0.25">
      <c r="A65" t="s">
        <v>266</v>
      </c>
      <c r="B65" t="s">
        <v>21</v>
      </c>
      <c r="C65" t="s">
        <v>265</v>
      </c>
      <c r="D65" t="s">
        <v>38</v>
      </c>
      <c r="E65" t="s">
        <v>837</v>
      </c>
      <c r="F65">
        <v>1045</v>
      </c>
      <c r="G65">
        <v>1045</v>
      </c>
      <c r="H65" s="2">
        <v>3.409981943135965</v>
      </c>
      <c r="I65" s="2">
        <f t="shared" si="0"/>
        <v>306.453235655252</v>
      </c>
      <c r="J65" s="2">
        <f t="shared" si="1"/>
        <v>306.453235655252</v>
      </c>
      <c r="K65" t="s">
        <v>264</v>
      </c>
      <c r="L65" s="2">
        <v>0.124401913875598</v>
      </c>
      <c r="M65" s="2">
        <v>4.4019138755980798E-2</v>
      </c>
      <c r="N65" s="2">
        <v>3.73205741626794E-2</v>
      </c>
      <c r="O65" s="2">
        <v>0.16459330143540599</v>
      </c>
      <c r="P65" s="2">
        <v>9.5693779904306201E-4</v>
      </c>
      <c r="Q65" s="2">
        <v>8.7081339712918607E-2</v>
      </c>
      <c r="R65" s="2">
        <v>0.66602870813397097</v>
      </c>
      <c r="S65">
        <v>1</v>
      </c>
      <c r="T65" s="3">
        <v>0</v>
      </c>
      <c r="U65" s="3">
        <f t="shared" si="2"/>
        <v>0</v>
      </c>
      <c r="V65" s="2">
        <v>0</v>
      </c>
      <c r="W65">
        <v>0</v>
      </c>
      <c r="X65">
        <v>1</v>
      </c>
      <c r="Y65">
        <v>0</v>
      </c>
      <c r="Z65">
        <v>3</v>
      </c>
      <c r="AA65">
        <v>0</v>
      </c>
      <c r="AB65">
        <v>1</v>
      </c>
      <c r="AC65">
        <v>0</v>
      </c>
      <c r="AD65">
        <v>4</v>
      </c>
      <c r="AE65" s="3">
        <v>6.0509457155459554</v>
      </c>
      <c r="AF65" s="3">
        <f t="shared" si="3"/>
        <v>1.7744802806730546</v>
      </c>
      <c r="AJ65">
        <f>V65*'Weighting Criteria'!$B$1</f>
        <v>0</v>
      </c>
      <c r="AK65">
        <f>L65*'Weighting Criteria'!$B$2</f>
        <v>2.4880382775119601</v>
      </c>
      <c r="AL65">
        <f>(U65/(MAX($U$2:$U$216)))*'Weighting Criteria'!$B$3</f>
        <v>0</v>
      </c>
      <c r="AM65">
        <f>'Weighting Criteria'!$B$4*('Weighting Criteria'!$C$6*(Summarized!W65/MAX(Summarized!$W$2:$W$216))+'Weighting Criteria'!$D$6*(Summarized!X65/MAX(Summarized!$X$2:$X$216))+'Weighting Criteria'!$E$6*(Summarized!Y65/MAX(Summarized!$Y$2:$Y$216))+'Weighting Criteria'!$F$6*(Summarized!Z65/MAX(Summarized!$Z$2:$Z$216)))</f>
        <v>0.29710144927536231</v>
      </c>
      <c r="AN65">
        <f>'Weighting Criteria'!$B$7*('Weighting Criteria'!$D$9*(Summarized!AB65/MAX(Summarized!$AB$2:$AB$216))+'Weighting Criteria'!$E$9*(Summarized!AC65/MAX(Summarized!$AC$2:$AC$216))+'Weighting Criteria'!$F$9*(Summarized!AD65/MAX(Summarized!$AD$2:$AD$216)))</f>
        <v>0.16129032258064518</v>
      </c>
      <c r="AO65">
        <f>'Weighting Criteria'!$B$10*('Weighting Criteria'!$C$12*(Summarized!I65/MAX($I$2:$I$216))+'Weighting Criteria'!$D$12*(Summarized!J65/MAX($J$2:$J$216)))</f>
        <v>1.9605168343763355</v>
      </c>
      <c r="AP65">
        <f>'Weighting Criteria'!$B$13*(Summarized!AF65/MAX(Summarized!$AF$2:$AF$216))</f>
        <v>0.21209147817900431</v>
      </c>
      <c r="AQ65">
        <f>'Weighting Criteria'!$B$14*(Summarized!S65/MAX(Summarized!$S$2:$S$216))</f>
        <v>1.6666666666666665</v>
      </c>
      <c r="AR65">
        <f t="shared" si="4"/>
        <v>6.7857050285899732</v>
      </c>
      <c r="AV65" t="s">
        <v>657</v>
      </c>
      <c r="AX65" t="s">
        <v>835</v>
      </c>
    </row>
    <row r="66" spans="1:50" x14ac:dyDescent="0.25">
      <c r="A66" t="s">
        <v>269</v>
      </c>
      <c r="B66" t="s">
        <v>21</v>
      </c>
      <c r="C66" t="s">
        <v>268</v>
      </c>
      <c r="D66" t="s">
        <v>24</v>
      </c>
      <c r="E66" t="s">
        <v>835</v>
      </c>
      <c r="F66">
        <v>385</v>
      </c>
      <c r="G66">
        <v>818</v>
      </c>
      <c r="H66" s="2">
        <v>1.551216287337202</v>
      </c>
      <c r="I66" s="2">
        <f t="shared" ref="I66:I129" si="5">F66/H66</f>
        <v>248.19233987085454</v>
      </c>
      <c r="J66" s="2">
        <f t="shared" ref="J66:J129" si="6">G66/H66</f>
        <v>527.32814029703638</v>
      </c>
      <c r="K66" t="s">
        <v>794</v>
      </c>
      <c r="L66" s="2">
        <v>0.4</v>
      </c>
      <c r="M66" s="2">
        <v>0.103896103896103</v>
      </c>
      <c r="N66" s="2">
        <v>0.14805194805194799</v>
      </c>
      <c r="O66" s="2">
        <v>0.31688311688311599</v>
      </c>
      <c r="P66" s="2">
        <v>7.7922077922077896E-3</v>
      </c>
      <c r="Q66" s="2">
        <v>0.111688311688311</v>
      </c>
      <c r="R66" s="2">
        <v>0.31168831168831101</v>
      </c>
      <c r="S66">
        <v>2</v>
      </c>
      <c r="T66" s="3">
        <v>17.34000270854704</v>
      </c>
      <c r="U66" s="3">
        <f t="shared" ref="U66:U129" si="7">T66/H66</f>
        <v>11.178326871691546</v>
      </c>
      <c r="V66" s="2">
        <v>0.66716135842942792</v>
      </c>
      <c r="W66">
        <v>0</v>
      </c>
      <c r="X66">
        <v>2</v>
      </c>
      <c r="Y66">
        <v>0</v>
      </c>
      <c r="Z66">
        <v>12</v>
      </c>
      <c r="AA66">
        <v>0</v>
      </c>
      <c r="AB66">
        <v>5</v>
      </c>
      <c r="AC66">
        <v>0</v>
      </c>
      <c r="AD66">
        <v>27</v>
      </c>
      <c r="AE66" s="3">
        <v>45.714819659474372</v>
      </c>
      <c r="AF66" s="3">
        <f t="shared" ref="AF66:AF129" si="8">AE66/H66</f>
        <v>29.470306644309318</v>
      </c>
      <c r="AG66" t="s">
        <v>72</v>
      </c>
      <c r="AJ66">
        <f>V66*'Weighting Criteria'!$B$1</f>
        <v>13.343227168588559</v>
      </c>
      <c r="AK66">
        <f>L66*'Weighting Criteria'!$B$2</f>
        <v>8</v>
      </c>
      <c r="AL66">
        <f>(U66/(MAX($U$2:$U$216)))*'Weighting Criteria'!$B$3</f>
        <v>3.9668511114839577</v>
      </c>
      <c r="AM66">
        <f>'Weighting Criteria'!$B$4*('Weighting Criteria'!$C$6*(Summarized!W66/MAX(Summarized!$W$2:$W$216))+'Weighting Criteria'!$D$6*(Summarized!X66/MAX(Summarized!$X$2:$X$216))+'Weighting Criteria'!$E$6*(Summarized!Y66/MAX(Summarized!$Y$2:$Y$216))+'Weighting Criteria'!$F$6*(Summarized!Z66/MAX(Summarized!$Z$2:$Z$216)))</f>
        <v>0.85507246376811596</v>
      </c>
      <c r="AN66">
        <f>'Weighting Criteria'!$B$7*('Weighting Criteria'!$D$9*(Summarized!AB66/MAX(Summarized!$AB$2:$AB$216))+'Weighting Criteria'!$E$9*(Summarized!AC66/MAX(Summarized!$AC$2:$AC$216))+'Weighting Criteria'!$F$9*(Summarized!AD66/MAX(Summarized!$AD$2:$AD$216)))</f>
        <v>0.80645161290322587</v>
      </c>
      <c r="AO66">
        <f>'Weighting Criteria'!$B$10*('Weighting Criteria'!$C$12*(Summarized!I66/MAX($I$2:$I$216))+'Weighting Criteria'!$D$12*(Summarized!J66/MAX($J$2:$J$216)))</f>
        <v>2.4806736883065317</v>
      </c>
      <c r="AP66">
        <f>'Weighting Criteria'!$B$13*(Summarized!AF66/MAX(Summarized!$AF$2:$AF$216))</f>
        <v>3.5223839716096137</v>
      </c>
      <c r="AQ66">
        <f>'Weighting Criteria'!$B$14*(Summarized!S66/MAX(Summarized!$S$2:$S$216))</f>
        <v>3.333333333333333</v>
      </c>
      <c r="AR66">
        <f t="shared" ref="AR66:AR129" si="9">SUM(AJ66:AQ66)</f>
        <v>36.307993349993339</v>
      </c>
      <c r="AV66" t="s">
        <v>663</v>
      </c>
      <c r="AX66" t="s">
        <v>835</v>
      </c>
    </row>
    <row r="67" spans="1:50" x14ac:dyDescent="0.25">
      <c r="A67" t="s">
        <v>272</v>
      </c>
      <c r="B67" t="s">
        <v>21</v>
      </c>
      <c r="C67" t="s">
        <v>271</v>
      </c>
      <c r="D67" t="s">
        <v>30</v>
      </c>
      <c r="E67" t="s">
        <v>837</v>
      </c>
      <c r="F67">
        <v>954</v>
      </c>
      <c r="G67">
        <v>954</v>
      </c>
      <c r="H67" s="2">
        <v>3.2199506564263989</v>
      </c>
      <c r="I67" s="2">
        <f t="shared" si="5"/>
        <v>296.27783211397991</v>
      </c>
      <c r="J67" s="2">
        <f t="shared" si="6"/>
        <v>296.27783211397991</v>
      </c>
      <c r="K67" t="s">
        <v>270</v>
      </c>
      <c r="L67" s="2">
        <v>0.37735849056603699</v>
      </c>
      <c r="M67" s="2">
        <v>2.9350104821802898E-2</v>
      </c>
      <c r="N67" s="2">
        <v>0.20545073375261999</v>
      </c>
      <c r="O67" s="2">
        <v>0.24633123689727399</v>
      </c>
      <c r="P67" s="2">
        <v>3.1446540880503099E-3</v>
      </c>
      <c r="Q67" s="2">
        <v>0.10062893081761</v>
      </c>
      <c r="R67" s="2">
        <v>0.41509433962264097</v>
      </c>
      <c r="S67">
        <v>1</v>
      </c>
      <c r="T67" s="3">
        <v>12.05405039730195</v>
      </c>
      <c r="U67" s="3">
        <f t="shared" si="7"/>
        <v>3.7435512787267085</v>
      </c>
      <c r="V67" s="2">
        <v>0</v>
      </c>
      <c r="W67">
        <v>0</v>
      </c>
      <c r="X67">
        <v>1</v>
      </c>
      <c r="Y67">
        <v>0</v>
      </c>
      <c r="Z67">
        <v>4</v>
      </c>
      <c r="AA67">
        <v>0</v>
      </c>
      <c r="AB67">
        <v>7</v>
      </c>
      <c r="AC67">
        <v>0</v>
      </c>
      <c r="AD67">
        <v>13</v>
      </c>
      <c r="AE67" s="3">
        <v>21.201711834283572</v>
      </c>
      <c r="AF67" s="3">
        <f t="shared" si="8"/>
        <v>6.584483458455817</v>
      </c>
      <c r="AH67" t="s">
        <v>34</v>
      </c>
      <c r="AI67" t="s">
        <v>273</v>
      </c>
      <c r="AJ67">
        <f>V67*'Weighting Criteria'!$B$1</f>
        <v>0</v>
      </c>
      <c r="AK67">
        <f>L67*'Weighting Criteria'!$B$2</f>
        <v>7.5471698113207397</v>
      </c>
      <c r="AL67">
        <f>(U67/(MAX($U$2:$U$216)))*'Weighting Criteria'!$B$3</f>
        <v>1.3284734577337565</v>
      </c>
      <c r="AM67">
        <f>'Weighting Criteria'!$B$4*('Weighting Criteria'!$C$6*(Summarized!W67/MAX(Summarized!$W$2:$W$216))+'Weighting Criteria'!$D$6*(Summarized!X67/MAX(Summarized!$X$2:$X$216))+'Weighting Criteria'!$E$6*(Summarized!Y67/MAX(Summarized!$Y$2:$Y$216))+'Weighting Criteria'!$F$6*(Summarized!Z67/MAX(Summarized!$Z$2:$Z$216)))</f>
        <v>0.34057971014492755</v>
      </c>
      <c r="AN67">
        <f>'Weighting Criteria'!$B$7*('Weighting Criteria'!$D$9*(Summarized!AB67/MAX(Summarized!$AB$2:$AB$216))+'Weighting Criteria'!$E$9*(Summarized!AC67/MAX(Summarized!$AC$2:$AC$216))+'Weighting Criteria'!$F$9*(Summarized!AD67/MAX(Summarized!$AD$2:$AD$216)))</f>
        <v>1.1290322580645162</v>
      </c>
      <c r="AO67">
        <f>'Weighting Criteria'!$B$10*('Weighting Criteria'!$C$12*(Summarized!I67/MAX($I$2:$I$216))+'Weighting Criteria'!$D$12*(Summarized!J67/MAX($J$2:$J$216)))</f>
        <v>1.8954202792801498</v>
      </c>
      <c r="AP67">
        <f>'Weighting Criteria'!$B$13*(Summarized!AF67/MAX(Summarized!$AF$2:$AF$216))</f>
        <v>0.78699822418956622</v>
      </c>
      <c r="AQ67">
        <f>'Weighting Criteria'!$B$14*(Summarized!S67/MAX(Summarized!$S$2:$S$216))</f>
        <v>1.6666666666666665</v>
      </c>
      <c r="AR67">
        <f t="shared" si="9"/>
        <v>14.694340407400324</v>
      </c>
      <c r="AV67" t="s">
        <v>691</v>
      </c>
      <c r="AX67" t="s">
        <v>835</v>
      </c>
    </row>
    <row r="68" spans="1:50" x14ac:dyDescent="0.25">
      <c r="A68" t="s">
        <v>274</v>
      </c>
      <c r="B68" t="s">
        <v>147</v>
      </c>
      <c r="C68" t="s">
        <v>275</v>
      </c>
      <c r="D68" t="s">
        <v>24</v>
      </c>
      <c r="E68" t="s">
        <v>837</v>
      </c>
      <c r="F68">
        <v>1526</v>
      </c>
      <c r="G68">
        <v>1526</v>
      </c>
      <c r="H68" s="2">
        <v>5.6477604974457396</v>
      </c>
      <c r="I68" s="2">
        <f t="shared" si="5"/>
        <v>270.19559357910981</v>
      </c>
      <c r="J68" s="2">
        <f t="shared" si="6"/>
        <v>270.19559357910981</v>
      </c>
      <c r="K68" t="s">
        <v>274</v>
      </c>
      <c r="L68" s="2">
        <v>0.44167758846657901</v>
      </c>
      <c r="M68" s="2">
        <v>0.12581913499344599</v>
      </c>
      <c r="N68" s="2">
        <v>0.237876802096985</v>
      </c>
      <c r="O68" s="2">
        <v>0.25688073394495398</v>
      </c>
      <c r="P68" s="2">
        <v>1.3106159895150699E-3</v>
      </c>
      <c r="Q68" s="2">
        <v>7.7326343381389204E-2</v>
      </c>
      <c r="R68" s="2">
        <v>0.30078636959370902</v>
      </c>
      <c r="S68">
        <v>1</v>
      </c>
      <c r="T68" s="3">
        <v>0</v>
      </c>
      <c r="U68" s="3">
        <f t="shared" si="7"/>
        <v>0</v>
      </c>
      <c r="V68" s="2">
        <v>0</v>
      </c>
      <c r="W68">
        <v>0</v>
      </c>
      <c r="X68">
        <v>0</v>
      </c>
      <c r="Y68">
        <v>0</v>
      </c>
      <c r="Z68">
        <v>4</v>
      </c>
      <c r="AA68">
        <v>0</v>
      </c>
      <c r="AB68">
        <v>1</v>
      </c>
      <c r="AC68">
        <v>0</v>
      </c>
      <c r="AD68">
        <v>10</v>
      </c>
      <c r="AE68" s="3">
        <v>36.039830868474972</v>
      </c>
      <c r="AF68" s="3">
        <f t="shared" si="8"/>
        <v>6.3812604809949667</v>
      </c>
      <c r="AG68" t="s">
        <v>276</v>
      </c>
      <c r="AJ68">
        <f>V68*'Weighting Criteria'!$B$1</f>
        <v>0</v>
      </c>
      <c r="AK68">
        <f>L68*'Weighting Criteria'!$B$2</f>
        <v>8.8335517693315797</v>
      </c>
      <c r="AL68">
        <f>(U68/(MAX($U$2:$U$216)))*'Weighting Criteria'!$B$3</f>
        <v>0</v>
      </c>
      <c r="AM68">
        <f>'Weighting Criteria'!$B$4*('Weighting Criteria'!$C$6*(Summarized!W68/MAX(Summarized!$W$2:$W$216))+'Weighting Criteria'!$D$6*(Summarized!X68/MAX(Summarized!$X$2:$X$216))+'Weighting Criteria'!$E$6*(Summarized!Y68/MAX(Summarized!$Y$2:$Y$216))+'Weighting Criteria'!$F$6*(Summarized!Z68/MAX(Summarized!$Z$2:$Z$216)))</f>
        <v>0.17391304347826086</v>
      </c>
      <c r="AN68">
        <f>'Weighting Criteria'!$B$7*('Weighting Criteria'!$D$9*(Summarized!AB68/MAX(Summarized!$AB$2:$AB$216))+'Weighting Criteria'!$E$9*(Summarized!AC68/MAX(Summarized!$AC$2:$AC$216))+'Weighting Criteria'!$F$9*(Summarized!AD68/MAX(Summarized!$AD$2:$AD$216)))</f>
        <v>0.16129032258064518</v>
      </c>
      <c r="AO68">
        <f>'Weighting Criteria'!$B$10*('Weighting Criteria'!$C$12*(Summarized!I68/MAX($I$2:$I$216))+'Weighting Criteria'!$D$12*(Summarized!J68/MAX($J$2:$J$216)))</f>
        <v>1.7285606681669012</v>
      </c>
      <c r="AP68">
        <f>'Weighting Criteria'!$B$13*(Summarized!AF68/MAX(Summarized!$AF$2:$AF$216))</f>
        <v>0.76270837315033013</v>
      </c>
      <c r="AQ68">
        <f>'Weighting Criteria'!$B$14*(Summarized!S68/MAX(Summarized!$S$2:$S$216))</f>
        <v>1.6666666666666665</v>
      </c>
      <c r="AR68">
        <f t="shared" si="9"/>
        <v>13.326690843374385</v>
      </c>
      <c r="AV68" t="s">
        <v>709</v>
      </c>
      <c r="AX68" t="s">
        <v>835</v>
      </c>
    </row>
    <row r="69" spans="1:50" x14ac:dyDescent="0.25">
      <c r="A69" t="s">
        <v>279</v>
      </c>
      <c r="B69" t="s">
        <v>21</v>
      </c>
      <c r="C69" t="s">
        <v>278</v>
      </c>
      <c r="D69" t="s">
        <v>30</v>
      </c>
      <c r="E69" t="s">
        <v>837</v>
      </c>
      <c r="F69">
        <v>582</v>
      </c>
      <c r="G69">
        <v>582</v>
      </c>
      <c r="H69" s="2">
        <v>5.061965254359035</v>
      </c>
      <c r="I69" s="2">
        <f t="shared" si="5"/>
        <v>114.97510764200119</v>
      </c>
      <c r="J69" s="2">
        <f t="shared" si="6"/>
        <v>114.97510764200119</v>
      </c>
      <c r="K69" t="s">
        <v>277</v>
      </c>
      <c r="L69" s="2">
        <v>0.80412371134020599</v>
      </c>
      <c r="M69" s="2">
        <v>1.71821305841924E-2</v>
      </c>
      <c r="N69" s="2">
        <v>0.39690721649484501</v>
      </c>
      <c r="O69" s="2">
        <v>0.33161512027491402</v>
      </c>
      <c r="P69" s="2">
        <v>0</v>
      </c>
      <c r="Q69" s="2">
        <v>0.104810996563573</v>
      </c>
      <c r="R69" s="2">
        <v>0.149484536082474</v>
      </c>
      <c r="S69">
        <v>2</v>
      </c>
      <c r="T69" s="3">
        <v>30.14706546472258</v>
      </c>
      <c r="U69" s="3">
        <f t="shared" si="7"/>
        <v>5.9556049774861428</v>
      </c>
      <c r="V69" s="2">
        <v>0.13751912707932021</v>
      </c>
      <c r="W69">
        <v>0</v>
      </c>
      <c r="X69">
        <v>5</v>
      </c>
      <c r="Y69">
        <v>0</v>
      </c>
      <c r="Z69">
        <v>19</v>
      </c>
      <c r="AA69">
        <v>0</v>
      </c>
      <c r="AB69">
        <v>21</v>
      </c>
      <c r="AC69">
        <v>0</v>
      </c>
      <c r="AD69">
        <v>54</v>
      </c>
      <c r="AE69" s="3">
        <v>73.704610246348196</v>
      </c>
      <c r="AF69" s="3">
        <f t="shared" si="8"/>
        <v>14.560473362174619</v>
      </c>
      <c r="AH69" t="s">
        <v>280</v>
      </c>
      <c r="AI69" t="s">
        <v>35</v>
      </c>
      <c r="AJ69">
        <f>V69*'Weighting Criteria'!$B$1</f>
        <v>2.7503825415864043</v>
      </c>
      <c r="AK69">
        <f>L69*'Weighting Criteria'!$B$2</f>
        <v>16.08247422680412</v>
      </c>
      <c r="AL69">
        <f>(U69/(MAX($U$2:$U$216)))*'Weighting Criteria'!$B$3</f>
        <v>2.1134646084047883</v>
      </c>
      <c r="AM69">
        <f>'Weighting Criteria'!$B$4*('Weighting Criteria'!$C$6*(Summarized!W69/MAX(Summarized!$W$2:$W$216))+'Weighting Criteria'!$D$6*(Summarized!X69/MAX(Summarized!$X$2:$X$216))+'Weighting Criteria'!$E$6*(Summarized!Y69/MAX(Summarized!$Y$2:$Y$216))+'Weighting Criteria'!$F$6*(Summarized!Z69/MAX(Summarized!$Z$2:$Z$216)))</f>
        <v>1.6594202898550725</v>
      </c>
      <c r="AN69">
        <f>'Weighting Criteria'!$B$7*('Weighting Criteria'!$D$9*(Summarized!AB69/MAX(Summarized!$AB$2:$AB$216))+'Weighting Criteria'!$E$9*(Summarized!AC69/MAX(Summarized!$AC$2:$AC$216))+'Weighting Criteria'!$F$9*(Summarized!AD69/MAX(Summarized!$AD$2:$AD$216)))</f>
        <v>3.3870967741935485</v>
      </c>
      <c r="AO69">
        <f>'Weighting Criteria'!$B$10*('Weighting Criteria'!$C$12*(Summarized!I69/MAX($I$2:$I$216))+'Weighting Criteria'!$D$12*(Summarized!J69/MAX($J$2:$J$216)))</f>
        <v>0.73554659517432164</v>
      </c>
      <c r="AP69">
        <f>'Weighting Criteria'!$B$13*(Summarized!AF69/MAX(Summarized!$AF$2:$AF$216))</f>
        <v>1.7403136862125659</v>
      </c>
      <c r="AQ69">
        <f>'Weighting Criteria'!$B$14*(Summarized!S69/MAX(Summarized!$S$2:$S$216))</f>
        <v>3.333333333333333</v>
      </c>
      <c r="AR69">
        <f t="shared" si="9"/>
        <v>31.802032055564151</v>
      </c>
      <c r="AV69" t="s">
        <v>722</v>
      </c>
      <c r="AX69" t="s">
        <v>835</v>
      </c>
    </row>
    <row r="70" spans="1:50" x14ac:dyDescent="0.25">
      <c r="A70" t="s">
        <v>283</v>
      </c>
      <c r="B70" t="s">
        <v>21</v>
      </c>
      <c r="C70" t="s">
        <v>282</v>
      </c>
      <c r="D70" t="s">
        <v>47</v>
      </c>
      <c r="E70" t="s">
        <v>837</v>
      </c>
      <c r="F70">
        <v>701</v>
      </c>
      <c r="G70">
        <v>701</v>
      </c>
      <c r="H70" s="2">
        <v>8.8297083748297531</v>
      </c>
      <c r="I70" s="2">
        <f t="shared" si="5"/>
        <v>79.391070490877468</v>
      </c>
      <c r="J70" s="2">
        <f t="shared" si="6"/>
        <v>79.391070490877468</v>
      </c>
      <c r="K70" t="s">
        <v>281</v>
      </c>
      <c r="L70" s="2">
        <v>0.38088445078459299</v>
      </c>
      <c r="M70" s="2">
        <v>1.5691868758915799E-2</v>
      </c>
      <c r="N70" s="2">
        <v>0.17118402282453599</v>
      </c>
      <c r="O70" s="2">
        <v>0.235378031383737</v>
      </c>
      <c r="P70" s="2">
        <v>0</v>
      </c>
      <c r="Q70" s="2">
        <v>7.41797432239657E-2</v>
      </c>
      <c r="R70" s="2">
        <v>0.50356633380884397</v>
      </c>
      <c r="S70">
        <v>1</v>
      </c>
      <c r="T70" s="3">
        <v>16.264771700348899</v>
      </c>
      <c r="U70" s="3">
        <f t="shared" si="7"/>
        <v>1.8420508367766453</v>
      </c>
      <c r="V70" s="2">
        <v>6.4026283234826717E-9</v>
      </c>
      <c r="W70">
        <v>0</v>
      </c>
      <c r="X70">
        <v>4</v>
      </c>
      <c r="Y70">
        <v>0</v>
      </c>
      <c r="Z70">
        <v>8</v>
      </c>
      <c r="AA70">
        <v>0</v>
      </c>
      <c r="AB70">
        <v>17</v>
      </c>
      <c r="AC70">
        <v>0</v>
      </c>
      <c r="AD70">
        <v>49</v>
      </c>
      <c r="AE70" s="3">
        <v>41.563364976507017</v>
      </c>
      <c r="AF70" s="3">
        <f t="shared" si="8"/>
        <v>4.7072183148187392</v>
      </c>
      <c r="AJ70">
        <f>V70*'Weighting Criteria'!$B$1</f>
        <v>1.2805256646965343E-7</v>
      </c>
      <c r="AK70">
        <f>L70*'Weighting Criteria'!$B$2</f>
        <v>7.6176890156918597</v>
      </c>
      <c r="AL70">
        <f>(U70/(MAX($U$2:$U$216)))*'Weighting Criteria'!$B$3</f>
        <v>0.653688292814401</v>
      </c>
      <c r="AM70">
        <f>'Weighting Criteria'!$B$4*('Weighting Criteria'!$C$6*(Summarized!W70/MAX(Summarized!$W$2:$W$216))+'Weighting Criteria'!$D$6*(Summarized!X70/MAX(Summarized!$X$2:$X$216))+'Weighting Criteria'!$E$6*(Summarized!Y70/MAX(Summarized!$Y$2:$Y$216))+'Weighting Criteria'!$F$6*(Summarized!Z70/MAX(Summarized!$Z$2:$Z$216)))</f>
        <v>1.0144927536231885</v>
      </c>
      <c r="AN70">
        <f>'Weighting Criteria'!$B$7*('Weighting Criteria'!$D$9*(Summarized!AB70/MAX(Summarized!$AB$2:$AB$216))+'Weighting Criteria'!$E$9*(Summarized!AC70/MAX(Summarized!$AC$2:$AC$216))+'Weighting Criteria'!$F$9*(Summarized!AD70/MAX(Summarized!$AD$2:$AD$216)))</f>
        <v>2.741935483870968</v>
      </c>
      <c r="AO70">
        <f>'Weighting Criteria'!$B$10*('Weighting Criteria'!$C$12*(Summarized!I70/MAX($I$2:$I$216))+'Weighting Criteria'!$D$12*(Summarized!J70/MAX($J$2:$J$216)))</f>
        <v>0.50789977747737347</v>
      </c>
      <c r="AP70">
        <f>'Weighting Criteria'!$B$13*(Summarized!AF70/MAX(Summarized!$AF$2:$AF$216))</f>
        <v>0.56262157510283128</v>
      </c>
      <c r="AQ70">
        <f>'Weighting Criteria'!$B$14*(Summarized!S70/MAX(Summarized!$S$2:$S$216))</f>
        <v>1.6666666666666665</v>
      </c>
      <c r="AR70">
        <f t="shared" si="9"/>
        <v>14.764993693299855</v>
      </c>
      <c r="AV70" t="s">
        <v>729</v>
      </c>
      <c r="AX70" t="s">
        <v>835</v>
      </c>
    </row>
    <row r="71" spans="1:50" x14ac:dyDescent="0.25">
      <c r="A71" t="s">
        <v>286</v>
      </c>
      <c r="B71" t="s">
        <v>21</v>
      </c>
      <c r="C71" t="s">
        <v>285</v>
      </c>
      <c r="D71" t="s">
        <v>181</v>
      </c>
      <c r="E71" t="s">
        <v>837</v>
      </c>
      <c r="F71">
        <v>689</v>
      </c>
      <c r="G71">
        <v>689</v>
      </c>
      <c r="H71" s="2">
        <v>33.954762491328523</v>
      </c>
      <c r="I71" s="2">
        <f t="shared" si="5"/>
        <v>20.291704298504783</v>
      </c>
      <c r="J71" s="2">
        <f t="shared" si="6"/>
        <v>20.291704298504783</v>
      </c>
      <c r="K71" t="s">
        <v>284</v>
      </c>
      <c r="L71" s="2">
        <v>0.71698113207547098</v>
      </c>
      <c r="M71" s="2">
        <v>1.45137880986937E-2</v>
      </c>
      <c r="N71" s="2">
        <v>5.95065312046444E-2</v>
      </c>
      <c r="O71" s="2">
        <v>0.42380261248185702</v>
      </c>
      <c r="P71" s="2">
        <v>0</v>
      </c>
      <c r="Q71" s="2">
        <v>4.6444121915820001E-2</v>
      </c>
      <c r="R71" s="2">
        <v>0.45573294629898398</v>
      </c>
      <c r="S71">
        <v>2</v>
      </c>
      <c r="T71" s="3">
        <v>28.785638822857699</v>
      </c>
      <c r="U71" s="3">
        <f t="shared" si="7"/>
        <v>0.84776439918285595</v>
      </c>
      <c r="V71" s="2">
        <v>6.3467998678894674E-2</v>
      </c>
      <c r="W71">
        <v>1</v>
      </c>
      <c r="X71">
        <v>8</v>
      </c>
      <c r="Y71">
        <v>1</v>
      </c>
      <c r="Z71">
        <v>31</v>
      </c>
      <c r="AA71">
        <v>0</v>
      </c>
      <c r="AB71">
        <v>20</v>
      </c>
      <c r="AC71">
        <v>0</v>
      </c>
      <c r="AD71">
        <v>69</v>
      </c>
      <c r="AE71" s="3">
        <v>98.580642727322655</v>
      </c>
      <c r="AF71" s="3">
        <f t="shared" si="8"/>
        <v>2.9032935439468468</v>
      </c>
      <c r="AH71" t="s">
        <v>287</v>
      </c>
      <c r="AI71" t="s">
        <v>288</v>
      </c>
      <c r="AJ71">
        <f>V71*'Weighting Criteria'!$B$1</f>
        <v>1.2693599735778935</v>
      </c>
      <c r="AK71">
        <f>L71*'Weighting Criteria'!$B$2</f>
        <v>14.33962264150942</v>
      </c>
      <c r="AL71">
        <f>(U71/(MAX($U$2:$U$216)))*'Weighting Criteria'!$B$3</f>
        <v>0.3008460199613171</v>
      </c>
      <c r="AM71">
        <f>'Weighting Criteria'!$B$4*('Weighting Criteria'!$C$6*(Summarized!W71/MAX(Summarized!$W$2:$W$216))+'Weighting Criteria'!$D$6*(Summarized!X71/MAX(Summarized!$X$2:$X$216))+'Weighting Criteria'!$E$6*(Summarized!Y71/MAX(Summarized!$Y$2:$Y$216))+'Weighting Criteria'!$F$6*(Summarized!Z71/MAX(Summarized!$Z$2:$Z$216)))</f>
        <v>6.4311594202898545</v>
      </c>
      <c r="AN71">
        <f>'Weighting Criteria'!$B$7*('Weighting Criteria'!$D$9*(Summarized!AB71/MAX(Summarized!$AB$2:$AB$216))+'Weighting Criteria'!$E$9*(Summarized!AC71/MAX(Summarized!$AC$2:$AC$216))+'Weighting Criteria'!$F$9*(Summarized!AD71/MAX(Summarized!$AD$2:$AD$216)))</f>
        <v>3.2258064516129035</v>
      </c>
      <c r="AO71">
        <f>'Weighting Criteria'!$B$10*('Weighting Criteria'!$C$12*(Summarized!I71/MAX($I$2:$I$216))+'Weighting Criteria'!$D$12*(Summarized!J71/MAX($J$2:$J$216)))</f>
        <v>0.12981500355296866</v>
      </c>
      <c r="AP71">
        <f>'Weighting Criteria'!$B$13*(Summarized!AF71/MAX(Summarized!$AF$2:$AF$216))</f>
        <v>0.34701079861518075</v>
      </c>
      <c r="AQ71">
        <f>'Weighting Criteria'!$B$14*(Summarized!S71/MAX(Summarized!$S$2:$S$216))</f>
        <v>3.333333333333333</v>
      </c>
      <c r="AR71">
        <f t="shared" si="9"/>
        <v>29.376953642452872</v>
      </c>
      <c r="AV71" t="s">
        <v>736</v>
      </c>
      <c r="AX71" t="s">
        <v>835</v>
      </c>
    </row>
    <row r="72" spans="1:50" x14ac:dyDescent="0.25">
      <c r="A72" t="s">
        <v>291</v>
      </c>
      <c r="B72" t="s">
        <v>21</v>
      </c>
      <c r="C72" t="s">
        <v>290</v>
      </c>
      <c r="D72" t="s">
        <v>24</v>
      </c>
      <c r="E72" t="s">
        <v>837</v>
      </c>
      <c r="F72">
        <v>885</v>
      </c>
      <c r="G72">
        <v>885</v>
      </c>
      <c r="H72" s="2">
        <v>5.7556902811521979</v>
      </c>
      <c r="I72" s="2">
        <f t="shared" si="5"/>
        <v>153.76087954177359</v>
      </c>
      <c r="J72" s="2">
        <f t="shared" si="6"/>
        <v>153.76087954177359</v>
      </c>
      <c r="K72" t="s">
        <v>289</v>
      </c>
      <c r="L72" s="2">
        <v>0.22146892655367201</v>
      </c>
      <c r="M72" s="2">
        <v>0.24180790960451901</v>
      </c>
      <c r="N72" s="2">
        <v>3.84180790960452E-2</v>
      </c>
      <c r="O72" s="2">
        <v>0.22259887005649701</v>
      </c>
      <c r="P72" s="2">
        <v>2.2598870056497098E-3</v>
      </c>
      <c r="Q72" s="2">
        <v>5.19774011299435E-2</v>
      </c>
      <c r="R72" s="2">
        <v>0.44293785310734402</v>
      </c>
      <c r="S72">
        <v>1</v>
      </c>
      <c r="T72" s="3">
        <v>0</v>
      </c>
      <c r="U72" s="3">
        <f t="shared" si="7"/>
        <v>0</v>
      </c>
      <c r="V72" s="2">
        <v>0</v>
      </c>
      <c r="W72">
        <v>0</v>
      </c>
      <c r="X72">
        <v>0</v>
      </c>
      <c r="Y72">
        <v>0</v>
      </c>
      <c r="Z72">
        <v>1</v>
      </c>
      <c r="AA72">
        <v>0</v>
      </c>
      <c r="AB72">
        <v>0</v>
      </c>
      <c r="AC72">
        <v>0</v>
      </c>
      <c r="AD72">
        <v>7</v>
      </c>
      <c r="AE72" s="3">
        <v>25.95669307429457</v>
      </c>
      <c r="AF72" s="3">
        <f t="shared" si="8"/>
        <v>4.5097445842931023</v>
      </c>
      <c r="AJ72">
        <f>V72*'Weighting Criteria'!$B$1</f>
        <v>0</v>
      </c>
      <c r="AK72">
        <f>L72*'Weighting Criteria'!$B$2</f>
        <v>4.4293785310734402</v>
      </c>
      <c r="AL72">
        <f>(U72/(MAX($U$2:$U$216)))*'Weighting Criteria'!$B$3</f>
        <v>0</v>
      </c>
      <c r="AM72">
        <f>'Weighting Criteria'!$B$4*('Weighting Criteria'!$C$6*(Summarized!W72/MAX(Summarized!$W$2:$W$216))+'Weighting Criteria'!$D$6*(Summarized!X72/MAX(Summarized!$X$2:$X$216))+'Weighting Criteria'!$E$6*(Summarized!Y72/MAX(Summarized!$Y$2:$Y$216))+'Weighting Criteria'!$F$6*(Summarized!Z72/MAX(Summarized!$Z$2:$Z$216)))</f>
        <v>4.3478260869565216E-2</v>
      </c>
      <c r="AN72">
        <f>'Weighting Criteria'!$B$7*('Weighting Criteria'!$D$9*(Summarized!AB72/MAX(Summarized!$AB$2:$AB$216))+'Weighting Criteria'!$E$9*(Summarized!AC72/MAX(Summarized!$AC$2:$AC$216))+'Weighting Criteria'!$F$9*(Summarized!AD72/MAX(Summarized!$AD$2:$AD$216)))</f>
        <v>0</v>
      </c>
      <c r="AO72">
        <f>'Weighting Criteria'!$B$10*('Weighting Criteria'!$C$12*(Summarized!I72/MAX($I$2:$I$216))+'Weighting Criteria'!$D$12*(Summarized!J72/MAX($J$2:$J$216)))</f>
        <v>0.98367632557575424</v>
      </c>
      <c r="AP72">
        <f>'Weighting Criteria'!$B$13*(Summarized!AF72/MAX(Summarized!$AF$2:$AF$216))</f>
        <v>0.53901889218498067</v>
      </c>
      <c r="AQ72">
        <f>'Weighting Criteria'!$B$14*(Summarized!S72/MAX(Summarized!$S$2:$S$216))</f>
        <v>1.6666666666666665</v>
      </c>
      <c r="AR72">
        <f t="shared" si="9"/>
        <v>7.6622186763704061</v>
      </c>
      <c r="AV72" t="s">
        <v>742</v>
      </c>
      <c r="AX72" t="s">
        <v>835</v>
      </c>
    </row>
    <row r="73" spans="1:50" x14ac:dyDescent="0.25">
      <c r="A73" t="s">
        <v>295</v>
      </c>
      <c r="B73" t="s">
        <v>21</v>
      </c>
      <c r="C73" t="s">
        <v>293</v>
      </c>
      <c r="D73" t="s">
        <v>294</v>
      </c>
      <c r="E73" t="s">
        <v>837</v>
      </c>
      <c r="F73">
        <v>702</v>
      </c>
      <c r="G73">
        <v>702</v>
      </c>
      <c r="H73" s="2">
        <v>31.642224939220281</v>
      </c>
      <c r="I73" s="2">
        <f t="shared" si="5"/>
        <v>22.18554483284381</v>
      </c>
      <c r="J73" s="2">
        <f t="shared" si="6"/>
        <v>22.18554483284381</v>
      </c>
      <c r="K73" t="s">
        <v>292</v>
      </c>
      <c r="L73" s="2">
        <v>0.21937321937321899</v>
      </c>
      <c r="M73" s="2">
        <v>4.2735042735042701E-2</v>
      </c>
      <c r="N73" s="2">
        <v>2.7065527065526999E-2</v>
      </c>
      <c r="O73" s="2">
        <v>0.20655270655270599</v>
      </c>
      <c r="P73" s="2">
        <v>2.84900284900284E-3</v>
      </c>
      <c r="Q73" s="2">
        <v>7.26495726495726E-2</v>
      </c>
      <c r="R73" s="2">
        <v>0.64814814814814803</v>
      </c>
      <c r="S73">
        <v>2</v>
      </c>
      <c r="T73" s="3">
        <v>0</v>
      </c>
      <c r="U73" s="3">
        <f t="shared" si="7"/>
        <v>0</v>
      </c>
      <c r="V73" s="2">
        <v>0</v>
      </c>
      <c r="W73">
        <v>0</v>
      </c>
      <c r="X73">
        <v>5</v>
      </c>
      <c r="Y73">
        <v>0</v>
      </c>
      <c r="Z73">
        <v>25</v>
      </c>
      <c r="AA73">
        <v>0</v>
      </c>
      <c r="AB73">
        <v>11</v>
      </c>
      <c r="AC73">
        <v>0</v>
      </c>
      <c r="AD73">
        <v>18</v>
      </c>
      <c r="AE73" s="3">
        <v>139.60820434484651</v>
      </c>
      <c r="AF73" s="3">
        <f t="shared" si="8"/>
        <v>4.4120855790960283</v>
      </c>
      <c r="AJ73">
        <f>V73*'Weighting Criteria'!$B$1</f>
        <v>0</v>
      </c>
      <c r="AK73">
        <f>L73*'Weighting Criteria'!$B$2</f>
        <v>4.3874643874643802</v>
      </c>
      <c r="AL73">
        <f>(U73/(MAX($U$2:$U$216)))*'Weighting Criteria'!$B$3</f>
        <v>0</v>
      </c>
      <c r="AM73">
        <f>'Weighting Criteria'!$B$4*('Weighting Criteria'!$C$6*(Summarized!W73/MAX(Summarized!$W$2:$W$216))+'Weighting Criteria'!$D$6*(Summarized!X73/MAX(Summarized!$X$2:$X$216))+'Weighting Criteria'!$E$6*(Summarized!Y73/MAX(Summarized!$Y$2:$Y$216))+'Weighting Criteria'!$F$6*(Summarized!Z73/MAX(Summarized!$Z$2:$Z$216)))</f>
        <v>1.9202898550724636</v>
      </c>
      <c r="AN73">
        <f>'Weighting Criteria'!$B$7*('Weighting Criteria'!$D$9*(Summarized!AB73/MAX(Summarized!$AB$2:$AB$216))+'Weighting Criteria'!$E$9*(Summarized!AC73/MAX(Summarized!$AC$2:$AC$216))+'Weighting Criteria'!$F$9*(Summarized!AD73/MAX(Summarized!$AD$2:$AD$216)))</f>
        <v>1.774193548387097</v>
      </c>
      <c r="AO73">
        <f>'Weighting Criteria'!$B$10*('Weighting Criteria'!$C$12*(Summarized!I73/MAX($I$2:$I$216))+'Weighting Criteria'!$D$12*(Summarized!J73/MAX($J$2:$J$216)))</f>
        <v>0.14193073873604506</v>
      </c>
      <c r="AP73">
        <f>'Weighting Criteria'!$B$13*(Summarized!AF73/MAX(Summarized!$AF$2:$AF$216))</f>
        <v>0.5273463799596646</v>
      </c>
      <c r="AQ73">
        <f>'Weighting Criteria'!$B$14*(Summarized!S73/MAX(Summarized!$S$2:$S$216))</f>
        <v>3.333333333333333</v>
      </c>
      <c r="AR73">
        <f t="shared" si="9"/>
        <v>12.084558242952983</v>
      </c>
      <c r="AV73" t="s">
        <v>748</v>
      </c>
      <c r="AX73" t="s">
        <v>835</v>
      </c>
    </row>
    <row r="74" spans="1:50" x14ac:dyDescent="0.25">
      <c r="A74" t="s">
        <v>299</v>
      </c>
      <c r="B74" t="s">
        <v>21</v>
      </c>
      <c r="C74" t="s">
        <v>297</v>
      </c>
      <c r="D74" t="s">
        <v>298</v>
      </c>
      <c r="E74" t="s">
        <v>837</v>
      </c>
      <c r="F74">
        <v>754</v>
      </c>
      <c r="G74">
        <v>754</v>
      </c>
      <c r="H74" s="2">
        <v>11.55103167458808</v>
      </c>
      <c r="I74" s="2">
        <f t="shared" si="5"/>
        <v>65.275554707271496</v>
      </c>
      <c r="J74" s="2">
        <f t="shared" si="6"/>
        <v>65.275554707271496</v>
      </c>
      <c r="K74" t="s">
        <v>296</v>
      </c>
      <c r="L74" s="2">
        <v>0.83421750663129901</v>
      </c>
      <c r="M74" s="2">
        <v>2.6525198938992002E-3</v>
      </c>
      <c r="N74" s="2">
        <v>9.4164456233421706E-2</v>
      </c>
      <c r="O74" s="2">
        <v>0.80503978779840801</v>
      </c>
      <c r="P74" s="2">
        <v>0</v>
      </c>
      <c r="Q74" s="2">
        <v>2.25464190981432E-2</v>
      </c>
      <c r="R74" s="2">
        <v>7.5596816976127301E-2</v>
      </c>
      <c r="S74">
        <v>1</v>
      </c>
      <c r="T74" s="3">
        <v>9.8381632227565774</v>
      </c>
      <c r="U74" s="3">
        <f t="shared" si="7"/>
        <v>0.85171294650678164</v>
      </c>
      <c r="V74" s="2">
        <v>0.67808023809231155</v>
      </c>
      <c r="W74">
        <v>1</v>
      </c>
      <c r="X74">
        <v>2</v>
      </c>
      <c r="Y74">
        <v>0</v>
      </c>
      <c r="Z74">
        <v>10</v>
      </c>
      <c r="AA74">
        <v>0</v>
      </c>
      <c r="AB74">
        <v>11</v>
      </c>
      <c r="AC74">
        <v>0</v>
      </c>
      <c r="AD74">
        <v>41</v>
      </c>
      <c r="AE74" s="3">
        <v>14.57609499170481</v>
      </c>
      <c r="AF74" s="3">
        <f t="shared" si="8"/>
        <v>1.2618868515244208</v>
      </c>
      <c r="AJ74">
        <f>V74*'Weighting Criteria'!$B$1</f>
        <v>13.561604761846231</v>
      </c>
      <c r="AK74">
        <f>L74*'Weighting Criteria'!$B$2</f>
        <v>16.68435013262598</v>
      </c>
      <c r="AL74">
        <f>(U74/(MAX($U$2:$U$216)))*'Weighting Criteria'!$B$3</f>
        <v>0.30224724033360084</v>
      </c>
      <c r="AM74">
        <f>'Weighting Criteria'!$B$4*('Weighting Criteria'!$C$6*(Summarized!W74/MAX(Summarized!$W$2:$W$216))+'Weighting Criteria'!$D$6*(Summarized!X74/MAX(Summarized!$X$2:$X$216))+'Weighting Criteria'!$E$6*(Summarized!Y74/MAX(Summarized!$Y$2:$Y$216))+'Weighting Criteria'!$F$6*(Summarized!Z74/MAX(Summarized!$Z$2:$Z$216)))</f>
        <v>3.2681159420289854</v>
      </c>
      <c r="AN74">
        <f>'Weighting Criteria'!$B$7*('Weighting Criteria'!$D$9*(Summarized!AB74/MAX(Summarized!$AB$2:$AB$216))+'Weighting Criteria'!$E$9*(Summarized!AC74/MAX(Summarized!$AC$2:$AC$216))+'Weighting Criteria'!$F$9*(Summarized!AD74/MAX(Summarized!$AD$2:$AD$216)))</f>
        <v>1.774193548387097</v>
      </c>
      <c r="AO74">
        <f>'Weighting Criteria'!$B$10*('Weighting Criteria'!$C$12*(Summarized!I74/MAX($I$2:$I$216))+'Weighting Criteria'!$D$12*(Summarized!J74/MAX($J$2:$J$216)))</f>
        <v>0.41759658240588721</v>
      </c>
      <c r="AP74">
        <f>'Weighting Criteria'!$B$13*(Summarized!AF74/MAX(Summarized!$AF$2:$AF$216))</f>
        <v>0.15082469529216236</v>
      </c>
      <c r="AQ74">
        <f>'Weighting Criteria'!$B$14*(Summarized!S74/MAX(Summarized!$S$2:$S$216))</f>
        <v>1.6666666666666665</v>
      </c>
      <c r="AR74">
        <f t="shared" si="9"/>
        <v>37.825599569586608</v>
      </c>
      <c r="AV74" t="s">
        <v>754</v>
      </c>
      <c r="AX74" t="s">
        <v>835</v>
      </c>
    </row>
    <row r="75" spans="1:50" x14ac:dyDescent="0.25">
      <c r="A75" t="s">
        <v>302</v>
      </c>
      <c r="B75" t="s">
        <v>21</v>
      </c>
      <c r="C75" t="s">
        <v>301</v>
      </c>
      <c r="D75" t="s">
        <v>24</v>
      </c>
      <c r="E75" t="s">
        <v>835</v>
      </c>
      <c r="F75">
        <v>333</v>
      </c>
      <c r="G75">
        <v>333</v>
      </c>
      <c r="H75" s="2">
        <v>1.4435886885558611</v>
      </c>
      <c r="I75" s="2">
        <f t="shared" si="5"/>
        <v>230.67512418175494</v>
      </c>
      <c r="J75" s="2">
        <f t="shared" si="6"/>
        <v>230.67512418175494</v>
      </c>
      <c r="K75" t="s">
        <v>300</v>
      </c>
      <c r="L75" s="2">
        <v>0.86486486486486402</v>
      </c>
      <c r="M75" s="2">
        <v>6.0060060060059999E-3</v>
      </c>
      <c r="N75" s="2">
        <v>0.53753753753753697</v>
      </c>
      <c r="O75" s="2">
        <v>0.28228228228228203</v>
      </c>
      <c r="P75" s="2">
        <v>9.0090090090090003E-3</v>
      </c>
      <c r="Q75" s="2">
        <v>6.6066066066066007E-2</v>
      </c>
      <c r="R75" s="2">
        <v>9.90990990990991E-2</v>
      </c>
      <c r="S75">
        <v>1</v>
      </c>
      <c r="T75" s="3">
        <v>3.9780255835800711</v>
      </c>
      <c r="U75" s="3">
        <f t="shared" si="7"/>
        <v>2.7556502867583514</v>
      </c>
      <c r="V75" s="2">
        <v>0.21060410803738269</v>
      </c>
      <c r="W75">
        <v>0</v>
      </c>
      <c r="X75">
        <v>0</v>
      </c>
      <c r="Y75">
        <v>0</v>
      </c>
      <c r="Z75">
        <v>6</v>
      </c>
      <c r="AA75">
        <v>0</v>
      </c>
      <c r="AB75">
        <v>1</v>
      </c>
      <c r="AC75">
        <v>0</v>
      </c>
      <c r="AD75">
        <v>12</v>
      </c>
      <c r="AE75" s="3">
        <v>18.148981225376339</v>
      </c>
      <c r="AF75" s="3">
        <f t="shared" si="8"/>
        <v>12.572127621429507</v>
      </c>
      <c r="AG75" t="s">
        <v>91</v>
      </c>
      <c r="AJ75">
        <f>V75*'Weighting Criteria'!$B$1</f>
        <v>4.212082160747654</v>
      </c>
      <c r="AK75">
        <f>L75*'Weighting Criteria'!$B$2</f>
        <v>17.29729729729728</v>
      </c>
      <c r="AL75">
        <f>(U75/(MAX($U$2:$U$216)))*'Weighting Criteria'!$B$3</f>
        <v>0.97789718697269545</v>
      </c>
      <c r="AM75">
        <f>'Weighting Criteria'!$B$4*('Weighting Criteria'!$C$6*(Summarized!W75/MAX(Summarized!$W$2:$W$216))+'Weighting Criteria'!$D$6*(Summarized!X75/MAX(Summarized!$X$2:$X$216))+'Weighting Criteria'!$E$6*(Summarized!Y75/MAX(Summarized!$Y$2:$Y$216))+'Weighting Criteria'!$F$6*(Summarized!Z75/MAX(Summarized!$Z$2:$Z$216)))</f>
        <v>0.2608695652173913</v>
      </c>
      <c r="AN75">
        <f>'Weighting Criteria'!$B$7*('Weighting Criteria'!$D$9*(Summarized!AB75/MAX(Summarized!$AB$2:$AB$216))+'Weighting Criteria'!$E$9*(Summarized!AC75/MAX(Summarized!$AC$2:$AC$216))+'Weighting Criteria'!$F$9*(Summarized!AD75/MAX(Summarized!$AD$2:$AD$216)))</f>
        <v>0.16129032258064518</v>
      </c>
      <c r="AO75">
        <f>'Weighting Criteria'!$B$10*('Weighting Criteria'!$C$12*(Summarized!I75/MAX($I$2:$I$216))+'Weighting Criteria'!$D$12*(Summarized!J75/MAX($J$2:$J$216)))</f>
        <v>1.4757307530566834</v>
      </c>
      <c r="AP75">
        <f>'Weighting Criteria'!$B$13*(Summarized!AF75/MAX(Summarized!$AF$2:$AF$216))</f>
        <v>1.5026603339163067</v>
      </c>
      <c r="AQ75">
        <f>'Weighting Criteria'!$B$14*(Summarized!S75/MAX(Summarized!$S$2:$S$216))</f>
        <v>1.6666666666666665</v>
      </c>
      <c r="AR75">
        <f t="shared" si="9"/>
        <v>27.55449428645532</v>
      </c>
    </row>
    <row r="76" spans="1:50" x14ac:dyDescent="0.25">
      <c r="A76" t="s">
        <v>305</v>
      </c>
      <c r="B76" t="s">
        <v>21</v>
      </c>
      <c r="C76" t="s">
        <v>304</v>
      </c>
      <c r="D76" t="s">
        <v>24</v>
      </c>
      <c r="E76" t="s">
        <v>835</v>
      </c>
      <c r="F76">
        <v>319</v>
      </c>
      <c r="G76">
        <v>319</v>
      </c>
      <c r="H76" s="2">
        <v>3.0131198630936722</v>
      </c>
      <c r="I76" s="2">
        <f t="shared" si="5"/>
        <v>105.8703319132057</v>
      </c>
      <c r="J76" s="2">
        <f t="shared" si="6"/>
        <v>105.8703319132057</v>
      </c>
      <c r="K76" t="s">
        <v>303</v>
      </c>
      <c r="L76" s="2">
        <v>0.55485893416927901</v>
      </c>
      <c r="M76" s="2">
        <v>7.2100313479623798E-2</v>
      </c>
      <c r="N76" s="2">
        <v>0.194357366771159</v>
      </c>
      <c r="O76" s="2">
        <v>0.17241379310344801</v>
      </c>
      <c r="P76" s="2">
        <v>0</v>
      </c>
      <c r="Q76" s="2">
        <v>0.14106583072100301</v>
      </c>
      <c r="R76" s="2">
        <v>0.42006269592476397</v>
      </c>
      <c r="S76">
        <v>1</v>
      </c>
      <c r="T76" s="3">
        <v>16.378338604304329</v>
      </c>
      <c r="U76" s="3">
        <f t="shared" si="7"/>
        <v>5.4356744333058602</v>
      </c>
      <c r="V76" s="2">
        <v>0.12517173025547179</v>
      </c>
      <c r="W76">
        <v>0</v>
      </c>
      <c r="X76">
        <v>1</v>
      </c>
      <c r="Y76">
        <v>0</v>
      </c>
      <c r="Z76">
        <v>18</v>
      </c>
      <c r="AA76">
        <v>0</v>
      </c>
      <c r="AB76">
        <v>6</v>
      </c>
      <c r="AC76">
        <v>0</v>
      </c>
      <c r="AD76">
        <v>14</v>
      </c>
      <c r="AE76" s="3">
        <v>31.83255629237901</v>
      </c>
      <c r="AF76" s="3">
        <f t="shared" si="8"/>
        <v>10.564649844263231</v>
      </c>
      <c r="AJ76">
        <f>V76*'Weighting Criteria'!$B$1</f>
        <v>2.5034346051094358</v>
      </c>
      <c r="AK76">
        <f>L76*'Weighting Criteria'!$B$2</f>
        <v>11.097178683385581</v>
      </c>
      <c r="AL76">
        <f>(U76/(MAX($U$2:$U$216)))*'Weighting Criteria'!$B$3</f>
        <v>1.9289569373776385</v>
      </c>
      <c r="AM76">
        <f>'Weighting Criteria'!$B$4*('Weighting Criteria'!$C$6*(Summarized!W76/MAX(Summarized!$W$2:$W$216))+'Weighting Criteria'!$D$6*(Summarized!X76/MAX(Summarized!$X$2:$X$216))+'Weighting Criteria'!$E$6*(Summarized!Y76/MAX(Summarized!$Y$2:$Y$216))+'Weighting Criteria'!$F$6*(Summarized!Z76/MAX(Summarized!$Z$2:$Z$216)))</f>
        <v>0.94927536231884058</v>
      </c>
      <c r="AN76">
        <f>'Weighting Criteria'!$B$7*('Weighting Criteria'!$D$9*(Summarized!AB76/MAX(Summarized!$AB$2:$AB$216))+'Weighting Criteria'!$E$9*(Summarized!AC76/MAX(Summarized!$AC$2:$AC$216))+'Weighting Criteria'!$F$9*(Summarized!AD76/MAX(Summarized!$AD$2:$AD$216)))</f>
        <v>0.967741935483871</v>
      </c>
      <c r="AO76">
        <f>'Weighting Criteria'!$B$10*('Weighting Criteria'!$C$12*(Summarized!I76/MAX($I$2:$I$216))+'Weighting Criteria'!$D$12*(Summarized!J76/MAX($J$2:$J$216)))</f>
        <v>0.67729931952928557</v>
      </c>
      <c r="AP76">
        <f>'Weighting Criteria'!$B$13*(Summarized!AF76/MAX(Summarized!$AF$2:$AF$216))</f>
        <v>1.2627202603026375</v>
      </c>
      <c r="AQ76">
        <f>'Weighting Criteria'!$B$14*(Summarized!S76/MAX(Summarized!$S$2:$S$216))</f>
        <v>1.6666666666666665</v>
      </c>
      <c r="AR76">
        <f t="shared" si="9"/>
        <v>21.053273770173956</v>
      </c>
    </row>
    <row r="77" spans="1:50" x14ac:dyDescent="0.25">
      <c r="A77" t="s">
        <v>308</v>
      </c>
      <c r="B77" t="s">
        <v>21</v>
      </c>
      <c r="C77" t="s">
        <v>307</v>
      </c>
      <c r="D77" t="s">
        <v>24</v>
      </c>
      <c r="E77" t="s">
        <v>835</v>
      </c>
      <c r="F77">
        <v>74</v>
      </c>
      <c r="G77">
        <v>1014</v>
      </c>
      <c r="H77" s="2">
        <v>1.975167984788555</v>
      </c>
      <c r="I77" s="2">
        <f t="shared" si="5"/>
        <v>37.465167808459505</v>
      </c>
      <c r="J77" s="2">
        <f t="shared" si="6"/>
        <v>513.37405618618834</v>
      </c>
      <c r="K77" t="s">
        <v>786</v>
      </c>
      <c r="L77" s="2">
        <v>0.98648648648648596</v>
      </c>
      <c r="M77" s="2">
        <v>0</v>
      </c>
      <c r="N77" s="2">
        <v>0.58108108108108103</v>
      </c>
      <c r="O77" s="2">
        <v>0.21621621621621601</v>
      </c>
      <c r="P77" s="2">
        <v>0</v>
      </c>
      <c r="Q77" s="2">
        <v>8.1081081081081002E-2</v>
      </c>
      <c r="R77" s="2">
        <v>0.121621621621621</v>
      </c>
      <c r="S77">
        <v>3</v>
      </c>
      <c r="T77" s="3">
        <v>9.4362034592625665</v>
      </c>
      <c r="U77" s="3">
        <f t="shared" si="7"/>
        <v>4.7774181902167312</v>
      </c>
      <c r="V77" s="2">
        <v>0.52765976794665814</v>
      </c>
      <c r="W77">
        <v>0</v>
      </c>
      <c r="X77">
        <v>2</v>
      </c>
      <c r="Y77">
        <v>0</v>
      </c>
      <c r="Z77">
        <v>11</v>
      </c>
      <c r="AA77">
        <v>0</v>
      </c>
      <c r="AB77">
        <v>4</v>
      </c>
      <c r="AC77">
        <v>0</v>
      </c>
      <c r="AD77">
        <v>15</v>
      </c>
      <c r="AE77" s="3">
        <v>26.34687949199904</v>
      </c>
      <c r="AF77" s="3">
        <f t="shared" si="8"/>
        <v>13.339057586446003</v>
      </c>
      <c r="AJ77">
        <f>V77*'Weighting Criteria'!$B$1</f>
        <v>10.553195358933163</v>
      </c>
      <c r="AK77">
        <f>L77*'Weighting Criteria'!$B$2</f>
        <v>19.729729729729719</v>
      </c>
      <c r="AL77">
        <f>(U77/(MAX($U$2:$U$216)))*'Weighting Criteria'!$B$3</f>
        <v>1.6953616471779855</v>
      </c>
      <c r="AM77">
        <f>'Weighting Criteria'!$B$4*('Weighting Criteria'!$C$6*(Summarized!W77/MAX(Summarized!$W$2:$W$216))+'Weighting Criteria'!$D$6*(Summarized!X77/MAX(Summarized!$X$2:$X$216))+'Weighting Criteria'!$E$6*(Summarized!Y77/MAX(Summarized!$Y$2:$Y$216))+'Weighting Criteria'!$F$6*(Summarized!Z77/MAX(Summarized!$Z$2:$Z$216)))</f>
        <v>0.81159420289855067</v>
      </c>
      <c r="AN77">
        <f>'Weighting Criteria'!$B$7*('Weighting Criteria'!$D$9*(Summarized!AB77/MAX(Summarized!$AB$2:$AB$216))+'Weighting Criteria'!$E$9*(Summarized!AC77/MAX(Summarized!$AC$2:$AC$216))+'Weighting Criteria'!$F$9*(Summarized!AD77/MAX(Summarized!$AD$2:$AD$216)))</f>
        <v>0.64516129032258074</v>
      </c>
      <c r="AO77">
        <f>'Weighting Criteria'!$B$10*('Weighting Criteria'!$C$12*(Summarized!I77/MAX($I$2:$I$216))+'Weighting Criteria'!$D$12*(Summarized!J77/MAX($J$2:$J$216)))</f>
        <v>1.7619810235764375</v>
      </c>
      <c r="AP77">
        <f>'Weighting Criteria'!$B$13*(Summarized!AF77/MAX(Summarized!$AF$2:$AF$216))</f>
        <v>1.5943262215070242</v>
      </c>
      <c r="AQ77">
        <f>'Weighting Criteria'!$B$14*(Summarized!S77/MAX(Summarized!$S$2:$S$216))</f>
        <v>5</v>
      </c>
      <c r="AR77">
        <f t="shared" si="9"/>
        <v>41.791349474145463</v>
      </c>
    </row>
    <row r="78" spans="1:50" x14ac:dyDescent="0.25">
      <c r="A78" t="s">
        <v>311</v>
      </c>
      <c r="B78" t="s">
        <v>147</v>
      </c>
      <c r="C78" t="s">
        <v>310</v>
      </c>
      <c r="D78" t="s">
        <v>24</v>
      </c>
      <c r="E78" t="s">
        <v>835</v>
      </c>
      <c r="F78">
        <v>1057</v>
      </c>
      <c r="G78">
        <v>1057</v>
      </c>
      <c r="H78" s="2">
        <v>2.6178371605952968</v>
      </c>
      <c r="I78" s="2">
        <f t="shared" si="5"/>
        <v>403.76842987423936</v>
      </c>
      <c r="J78" s="2">
        <f t="shared" si="6"/>
        <v>403.76842987423936</v>
      </c>
      <c r="K78" t="s">
        <v>309</v>
      </c>
      <c r="L78" s="2">
        <v>0.86471144749290396</v>
      </c>
      <c r="M78" s="2">
        <v>4.7303689687795596E-3</v>
      </c>
      <c r="N78" s="2">
        <v>0.49290444654683002</v>
      </c>
      <c r="O78" s="2">
        <v>0.39262062440870299</v>
      </c>
      <c r="P78" s="2">
        <v>0</v>
      </c>
      <c r="Q78" s="2">
        <v>4.6357615894039701E-2</v>
      </c>
      <c r="R78" s="2">
        <v>6.3386944181646102E-2</v>
      </c>
      <c r="S78">
        <v>2</v>
      </c>
      <c r="T78" s="3">
        <v>17.022002717760731</v>
      </c>
      <c r="U78" s="3">
        <f t="shared" si="7"/>
        <v>6.5023153364856059</v>
      </c>
      <c r="V78" s="2">
        <v>0.44032200574424818</v>
      </c>
      <c r="W78">
        <v>1</v>
      </c>
      <c r="X78">
        <v>5</v>
      </c>
      <c r="Y78">
        <v>0</v>
      </c>
      <c r="Z78">
        <v>17</v>
      </c>
      <c r="AA78">
        <v>0</v>
      </c>
      <c r="AB78">
        <v>5</v>
      </c>
      <c r="AC78">
        <v>0</v>
      </c>
      <c r="AD78">
        <v>11</v>
      </c>
      <c r="AE78" s="3">
        <v>29.62070176895968</v>
      </c>
      <c r="AF78" s="3">
        <f t="shared" si="8"/>
        <v>11.314951982049154</v>
      </c>
      <c r="AJ78">
        <f>V78*'Weighting Criteria'!$B$1</f>
        <v>8.806440114884964</v>
      </c>
      <c r="AK78">
        <f>L78*'Weighting Criteria'!$B$2</f>
        <v>17.294228949858081</v>
      </c>
      <c r="AL78">
        <f>(U78/(MAX($U$2:$U$216)))*'Weighting Criteria'!$B$3</f>
        <v>2.3074756281352067</v>
      </c>
      <c r="AM78">
        <f>'Weighting Criteria'!$B$4*('Weighting Criteria'!$C$6*(Summarized!W78/MAX(Summarized!$W$2:$W$216))+'Weighting Criteria'!$D$6*(Summarized!X78/MAX(Summarized!$X$2:$X$216))+'Weighting Criteria'!$E$6*(Summarized!Y78/MAX(Summarized!$Y$2:$Y$216))+'Weighting Criteria'!$F$6*(Summarized!Z78/MAX(Summarized!$Z$2:$Z$216)))</f>
        <v>4.0724637681159424</v>
      </c>
      <c r="AN78">
        <f>'Weighting Criteria'!$B$7*('Weighting Criteria'!$D$9*(Summarized!AB78/MAX(Summarized!$AB$2:$AB$216))+'Weighting Criteria'!$E$9*(Summarized!AC78/MAX(Summarized!$AC$2:$AC$216))+'Weighting Criteria'!$F$9*(Summarized!AD78/MAX(Summarized!$AD$2:$AD$216)))</f>
        <v>0.80645161290322587</v>
      </c>
      <c r="AO78">
        <f>'Weighting Criteria'!$B$10*('Weighting Criteria'!$C$12*(Summarized!I78/MAX($I$2:$I$216))+'Weighting Criteria'!$D$12*(Summarized!J78/MAX($J$2:$J$216)))</f>
        <v>2.5830851557679768</v>
      </c>
      <c r="AP78">
        <f>'Weighting Criteria'!$B$13*(Summarized!AF78/MAX(Summarized!$AF$2:$AF$216))</f>
        <v>1.3523987375543118</v>
      </c>
      <c r="AQ78">
        <f>'Weighting Criteria'!$B$14*(Summarized!S78/MAX(Summarized!$S$2:$S$216))</f>
        <v>3.333333333333333</v>
      </c>
      <c r="AR78">
        <f t="shared" si="9"/>
        <v>40.555877300553043</v>
      </c>
    </row>
    <row r="79" spans="1:50" x14ac:dyDescent="0.25">
      <c r="A79" t="s">
        <v>316</v>
      </c>
      <c r="B79" t="s">
        <v>21</v>
      </c>
      <c r="C79" t="s">
        <v>315</v>
      </c>
      <c r="D79" t="s">
        <v>24</v>
      </c>
      <c r="E79" t="s">
        <v>837</v>
      </c>
      <c r="F79">
        <v>558</v>
      </c>
      <c r="G79">
        <v>558</v>
      </c>
      <c r="H79" s="2">
        <v>2.9418538019807881</v>
      </c>
      <c r="I79" s="2">
        <f t="shared" si="5"/>
        <v>189.67631893341925</v>
      </c>
      <c r="J79" s="2">
        <f t="shared" si="6"/>
        <v>189.67631893341925</v>
      </c>
      <c r="K79" t="s">
        <v>314</v>
      </c>
      <c r="L79" s="2">
        <v>0.77240143369175596</v>
      </c>
      <c r="M79" s="2">
        <v>3.7634408602150497E-2</v>
      </c>
      <c r="N79" s="2">
        <v>0.13082437275985601</v>
      </c>
      <c r="O79" s="2">
        <v>0.58243727598566297</v>
      </c>
      <c r="P79" s="2">
        <v>8.9605734767024998E-3</v>
      </c>
      <c r="Q79" s="2">
        <v>5.1971326164874501E-2</v>
      </c>
      <c r="R79" s="2">
        <v>0.18817204301075199</v>
      </c>
      <c r="S79">
        <v>1</v>
      </c>
      <c r="T79" s="3">
        <v>13.187982884394501</v>
      </c>
      <c r="U79" s="3">
        <f t="shared" si="7"/>
        <v>4.4828818058582183</v>
      </c>
      <c r="V79" s="2">
        <v>2.0552148709849561E-3</v>
      </c>
      <c r="W79">
        <v>0</v>
      </c>
      <c r="X79">
        <v>1</v>
      </c>
      <c r="Y79">
        <v>0</v>
      </c>
      <c r="Z79">
        <v>6</v>
      </c>
      <c r="AA79">
        <v>0</v>
      </c>
      <c r="AB79">
        <v>10</v>
      </c>
      <c r="AC79">
        <v>0</v>
      </c>
      <c r="AD79">
        <v>16</v>
      </c>
      <c r="AE79" s="3">
        <v>22.227525123456662</v>
      </c>
      <c r="AF79" s="3">
        <f t="shared" si="8"/>
        <v>7.5556185383823573</v>
      </c>
      <c r="AJ79">
        <f>V79*'Weighting Criteria'!$B$1</f>
        <v>4.1104297419699121E-2</v>
      </c>
      <c r="AK79">
        <f>L79*'Weighting Criteria'!$B$2</f>
        <v>15.448028673835118</v>
      </c>
      <c r="AL79">
        <f>(U79/(MAX($U$2:$U$216)))*'Weighting Criteria'!$B$3</f>
        <v>1.590839566451943</v>
      </c>
      <c r="AM79">
        <f>'Weighting Criteria'!$B$4*('Weighting Criteria'!$C$6*(Summarized!W79/MAX(Summarized!$W$2:$W$216))+'Weighting Criteria'!$D$6*(Summarized!X79/MAX(Summarized!$X$2:$X$216))+'Weighting Criteria'!$E$6*(Summarized!Y79/MAX(Summarized!$Y$2:$Y$216))+'Weighting Criteria'!$F$6*(Summarized!Z79/MAX(Summarized!$Z$2:$Z$216)))</f>
        <v>0.42753623188405798</v>
      </c>
      <c r="AN79">
        <f>'Weighting Criteria'!$B$7*('Weighting Criteria'!$D$9*(Summarized!AB79/MAX(Summarized!$AB$2:$AB$216))+'Weighting Criteria'!$E$9*(Summarized!AC79/MAX(Summarized!$AC$2:$AC$216))+'Weighting Criteria'!$F$9*(Summarized!AD79/MAX(Summarized!$AD$2:$AD$216)))</f>
        <v>1.6129032258064517</v>
      </c>
      <c r="AO79">
        <f>'Weighting Criteria'!$B$10*('Weighting Criteria'!$C$12*(Summarized!I79/MAX($I$2:$I$216))+'Weighting Criteria'!$D$12*(Summarized!J79/MAX($J$2:$J$216)))</f>
        <v>1.2134432699214033</v>
      </c>
      <c r="AP79">
        <f>'Weighting Criteria'!$B$13*(Summarized!AF79/MAX(Summarized!$AF$2:$AF$216))</f>
        <v>0.90307135098418012</v>
      </c>
      <c r="AQ79">
        <f>'Weighting Criteria'!$B$14*(Summarized!S79/MAX(Summarized!$S$2:$S$216))</f>
        <v>1.6666666666666665</v>
      </c>
      <c r="AR79">
        <f t="shared" si="9"/>
        <v>22.903593282969521</v>
      </c>
    </row>
    <row r="80" spans="1:50" x14ac:dyDescent="0.25">
      <c r="A80" t="s">
        <v>319</v>
      </c>
      <c r="B80" t="s">
        <v>21</v>
      </c>
      <c r="C80" t="s">
        <v>318</v>
      </c>
      <c r="D80" t="s">
        <v>24</v>
      </c>
      <c r="E80" t="s">
        <v>837</v>
      </c>
      <c r="F80">
        <v>648</v>
      </c>
      <c r="G80">
        <v>648</v>
      </c>
      <c r="H80" s="2">
        <v>5.6670638621450413</v>
      </c>
      <c r="I80" s="2">
        <f t="shared" si="5"/>
        <v>114.34492636098959</v>
      </c>
      <c r="J80" s="2">
        <f t="shared" si="6"/>
        <v>114.34492636098959</v>
      </c>
      <c r="K80" t="s">
        <v>317</v>
      </c>
      <c r="L80" s="2">
        <v>0.45524691358024599</v>
      </c>
      <c r="M80" s="2">
        <v>3.7037037037037E-2</v>
      </c>
      <c r="N80" s="2">
        <v>6.6358024691358E-2</v>
      </c>
      <c r="O80" s="2">
        <v>0.39351851851851799</v>
      </c>
      <c r="P80" s="2">
        <v>0</v>
      </c>
      <c r="Q80" s="2">
        <v>8.0246913580246895E-2</v>
      </c>
      <c r="R80" s="2">
        <v>0.422839506172839</v>
      </c>
      <c r="S80">
        <v>1</v>
      </c>
      <c r="T80" s="3">
        <v>16.68423335961581</v>
      </c>
      <c r="U80" s="3">
        <f t="shared" si="7"/>
        <v>2.9440701155784503</v>
      </c>
      <c r="V80" s="2">
        <v>3.562477063734313E-2</v>
      </c>
      <c r="W80">
        <v>0</v>
      </c>
      <c r="X80">
        <v>3</v>
      </c>
      <c r="Y80">
        <v>0</v>
      </c>
      <c r="Z80">
        <v>12</v>
      </c>
      <c r="AA80">
        <v>0</v>
      </c>
      <c r="AB80">
        <v>4</v>
      </c>
      <c r="AC80">
        <v>0</v>
      </c>
      <c r="AD80">
        <v>17</v>
      </c>
      <c r="AE80" s="3">
        <v>44.427659382794559</v>
      </c>
      <c r="AF80" s="3">
        <f t="shared" si="8"/>
        <v>7.8396256798098332</v>
      </c>
      <c r="AH80" t="s">
        <v>320</v>
      </c>
      <c r="AI80" t="s">
        <v>35</v>
      </c>
      <c r="AJ80">
        <f>V80*'Weighting Criteria'!$B$1</f>
        <v>0.71249541274686257</v>
      </c>
      <c r="AK80">
        <f>L80*'Weighting Criteria'!$B$2</f>
        <v>9.1049382716049205</v>
      </c>
      <c r="AL80">
        <f>(U80/(MAX($U$2:$U$216)))*'Weighting Criteria'!$B$3</f>
        <v>1.0447617022047071</v>
      </c>
      <c r="AM80">
        <f>'Weighting Criteria'!$B$4*('Weighting Criteria'!$C$6*(Summarized!W80/MAX(Summarized!$W$2:$W$216))+'Weighting Criteria'!$D$6*(Summarized!X80/MAX(Summarized!$X$2:$X$216))+'Weighting Criteria'!$E$6*(Summarized!Y80/MAX(Summarized!$Y$2:$Y$216))+'Weighting Criteria'!$F$6*(Summarized!Z80/MAX(Summarized!$Z$2:$Z$216)))</f>
        <v>1.0217391304347825</v>
      </c>
      <c r="AN80">
        <f>'Weighting Criteria'!$B$7*('Weighting Criteria'!$D$9*(Summarized!AB80/MAX(Summarized!$AB$2:$AB$216))+'Weighting Criteria'!$E$9*(Summarized!AC80/MAX(Summarized!$AC$2:$AC$216))+'Weighting Criteria'!$F$9*(Summarized!AD80/MAX(Summarized!$AD$2:$AD$216)))</f>
        <v>0.64516129032258074</v>
      </c>
      <c r="AO80">
        <f>'Weighting Criteria'!$B$10*('Weighting Criteria'!$C$12*(Summarized!I80/MAX($I$2:$I$216))+'Weighting Criteria'!$D$12*(Summarized!J80/MAX($J$2:$J$216)))</f>
        <v>0.73151504691055336</v>
      </c>
      <c r="AP80">
        <f>'Weighting Criteria'!$B$13*(Summarized!AF80/MAX(Summarized!$AF$2:$AF$216))</f>
        <v>0.93701678001757549</v>
      </c>
      <c r="AQ80">
        <f>'Weighting Criteria'!$B$14*(Summarized!S80/MAX(Summarized!$S$2:$S$216))</f>
        <v>1.6666666666666665</v>
      </c>
      <c r="AR80">
        <f t="shared" si="9"/>
        <v>15.864294300908648</v>
      </c>
    </row>
    <row r="81" spans="1:44" x14ac:dyDescent="0.25">
      <c r="A81" t="s">
        <v>323</v>
      </c>
      <c r="B81" t="s">
        <v>21</v>
      </c>
      <c r="C81" t="s">
        <v>322</v>
      </c>
      <c r="D81" t="s">
        <v>24</v>
      </c>
      <c r="E81" t="s">
        <v>835</v>
      </c>
      <c r="F81">
        <v>345</v>
      </c>
      <c r="G81">
        <v>345</v>
      </c>
      <c r="H81" s="2">
        <v>1.44979495084206</v>
      </c>
      <c r="I81" s="2">
        <f t="shared" si="5"/>
        <v>237.96468583341351</v>
      </c>
      <c r="J81" s="2">
        <f t="shared" si="6"/>
        <v>237.96468583341351</v>
      </c>
      <c r="K81" t="s">
        <v>321</v>
      </c>
      <c r="L81" s="2">
        <v>0.71014492753623104</v>
      </c>
      <c r="M81" s="2">
        <v>3.7681159420289802E-2</v>
      </c>
      <c r="N81" s="2">
        <v>0.21449275362318801</v>
      </c>
      <c r="O81" s="2">
        <v>0.17971014492753601</v>
      </c>
      <c r="P81" s="2">
        <v>0</v>
      </c>
      <c r="Q81" s="2">
        <v>0.13043478260869501</v>
      </c>
      <c r="R81" s="2">
        <v>0.43768115942028901</v>
      </c>
      <c r="S81">
        <v>1</v>
      </c>
      <c r="T81" s="3">
        <v>1.575210442297571</v>
      </c>
      <c r="U81" s="3">
        <f t="shared" si="7"/>
        <v>1.0865056754285618</v>
      </c>
      <c r="V81" s="2">
        <v>2.48589396922386E-6</v>
      </c>
      <c r="W81">
        <v>0</v>
      </c>
      <c r="X81">
        <v>0</v>
      </c>
      <c r="Y81">
        <v>1</v>
      </c>
      <c r="Z81">
        <v>3</v>
      </c>
      <c r="AA81">
        <v>0</v>
      </c>
      <c r="AB81">
        <v>1</v>
      </c>
      <c r="AC81">
        <v>0</v>
      </c>
      <c r="AD81">
        <v>9</v>
      </c>
      <c r="AE81" s="3">
        <v>13.38651158157524</v>
      </c>
      <c r="AF81" s="3">
        <f t="shared" si="8"/>
        <v>9.2333826751156618</v>
      </c>
      <c r="AJ81">
        <f>V81*'Weighting Criteria'!$B$1</f>
        <v>4.9717879384477202E-5</v>
      </c>
      <c r="AK81">
        <f>L81*'Weighting Criteria'!$B$2</f>
        <v>14.202898550724621</v>
      </c>
      <c r="AL81">
        <f>(U81/(MAX($U$2:$U$216)))*'Weighting Criteria'!$B$3</f>
        <v>0.38556809938366138</v>
      </c>
      <c r="AM81">
        <f>'Weighting Criteria'!$B$4*('Weighting Criteria'!$C$6*(Summarized!W81/MAX(Summarized!$W$2:$W$216))+'Weighting Criteria'!$D$6*(Summarized!X81/MAX(Summarized!$X$2:$X$216))+'Weighting Criteria'!$E$6*(Summarized!Y81/MAX(Summarized!$Y$2:$Y$216))+'Weighting Criteria'!$F$6*(Summarized!Z81/MAX(Summarized!$Z$2:$Z$216)))</f>
        <v>1.3804347826086958</v>
      </c>
      <c r="AN81">
        <f>'Weighting Criteria'!$B$7*('Weighting Criteria'!$D$9*(Summarized!AB81/MAX(Summarized!$AB$2:$AB$216))+'Weighting Criteria'!$E$9*(Summarized!AC81/MAX(Summarized!$AC$2:$AC$216))+'Weighting Criteria'!$F$9*(Summarized!AD81/MAX(Summarized!$AD$2:$AD$216)))</f>
        <v>0.16129032258064518</v>
      </c>
      <c r="AO81">
        <f>'Weighting Criteria'!$B$10*('Weighting Criteria'!$C$12*(Summarized!I81/MAX($I$2:$I$216))+'Weighting Criteria'!$D$12*(Summarized!J81/MAX($J$2:$J$216)))</f>
        <v>1.5223653017268692</v>
      </c>
      <c r="AP81">
        <f>'Weighting Criteria'!$B$13*(Summarized!AF81/MAX(Summarized!$AF$2:$AF$216))</f>
        <v>1.1036030106882364</v>
      </c>
      <c r="AQ81">
        <f>'Weighting Criteria'!$B$14*(Summarized!S81/MAX(Summarized!$S$2:$S$216))</f>
        <v>1.6666666666666665</v>
      </c>
      <c r="AR81">
        <f t="shared" si="9"/>
        <v>20.42287645225878</v>
      </c>
    </row>
    <row r="82" spans="1:44" x14ac:dyDescent="0.25">
      <c r="A82" t="s">
        <v>326</v>
      </c>
      <c r="B82" t="s">
        <v>21</v>
      </c>
      <c r="C82" t="s">
        <v>325</v>
      </c>
      <c r="D82" t="s">
        <v>24</v>
      </c>
      <c r="E82" t="s">
        <v>835</v>
      </c>
      <c r="F82">
        <v>875</v>
      </c>
      <c r="G82">
        <v>875</v>
      </c>
      <c r="H82" s="2">
        <v>11.180448976894249</v>
      </c>
      <c r="I82" s="2">
        <f t="shared" si="5"/>
        <v>78.261615594176348</v>
      </c>
      <c r="J82" s="2">
        <f t="shared" si="6"/>
        <v>78.261615594176348</v>
      </c>
      <c r="K82" t="s">
        <v>324</v>
      </c>
      <c r="L82" s="2">
        <v>0.34285714285714203</v>
      </c>
      <c r="M82" s="2">
        <v>0.218285714285714</v>
      </c>
      <c r="N82" s="2">
        <v>0.16571428571428501</v>
      </c>
      <c r="O82" s="2">
        <v>0.187428571428571</v>
      </c>
      <c r="P82" s="2">
        <v>5.7142857142857099E-3</v>
      </c>
      <c r="Q82" s="2">
        <v>9.3714285714285694E-2</v>
      </c>
      <c r="R82" s="2">
        <v>0.32914285714285701</v>
      </c>
      <c r="S82">
        <v>1</v>
      </c>
      <c r="T82" s="3">
        <v>0</v>
      </c>
      <c r="U82" s="3">
        <f t="shared" si="7"/>
        <v>0</v>
      </c>
      <c r="V82" s="2">
        <v>1.766437355668844E-5</v>
      </c>
      <c r="W82">
        <v>0</v>
      </c>
      <c r="X82">
        <v>1</v>
      </c>
      <c r="Y82">
        <v>0</v>
      </c>
      <c r="Z82">
        <v>8</v>
      </c>
      <c r="AA82">
        <v>0</v>
      </c>
      <c r="AB82">
        <v>3</v>
      </c>
      <c r="AC82">
        <v>0</v>
      </c>
      <c r="AD82">
        <v>32</v>
      </c>
      <c r="AE82" s="3">
        <v>64.714551501623092</v>
      </c>
      <c r="AF82" s="3">
        <f t="shared" si="8"/>
        <v>5.7881889748223481</v>
      </c>
      <c r="AG82" t="s">
        <v>276</v>
      </c>
      <c r="AJ82">
        <f>V82*'Weighting Criteria'!$B$1</f>
        <v>3.5328747113376881E-4</v>
      </c>
      <c r="AK82">
        <f>L82*'Weighting Criteria'!$B$2</f>
        <v>6.8571428571428408</v>
      </c>
      <c r="AL82">
        <f>(U82/(MAX($U$2:$U$216)))*'Weighting Criteria'!$B$3</f>
        <v>0</v>
      </c>
      <c r="AM82">
        <f>'Weighting Criteria'!$B$4*('Weighting Criteria'!$C$6*(Summarized!W82/MAX(Summarized!$W$2:$W$216))+'Weighting Criteria'!$D$6*(Summarized!X82/MAX(Summarized!$X$2:$X$216))+'Weighting Criteria'!$E$6*(Summarized!Y82/MAX(Summarized!$Y$2:$Y$216))+'Weighting Criteria'!$F$6*(Summarized!Z82/MAX(Summarized!$Z$2:$Z$216)))</f>
        <v>0.51449275362318847</v>
      </c>
      <c r="AN82">
        <f>'Weighting Criteria'!$B$7*('Weighting Criteria'!$D$9*(Summarized!AB82/MAX(Summarized!$AB$2:$AB$216))+'Weighting Criteria'!$E$9*(Summarized!AC82/MAX(Summarized!$AC$2:$AC$216))+'Weighting Criteria'!$F$9*(Summarized!AD82/MAX(Summarized!$AD$2:$AD$216)))</f>
        <v>0.4838709677419355</v>
      </c>
      <c r="AO82">
        <f>'Weighting Criteria'!$B$10*('Weighting Criteria'!$C$12*(Summarized!I82/MAX($I$2:$I$216))+'Weighting Criteria'!$D$12*(Summarized!J82/MAX($J$2:$J$216)))</f>
        <v>0.50067415516042613</v>
      </c>
      <c r="AP82">
        <f>'Weighting Criteria'!$B$13*(Summarized!AF82/MAX(Summarized!$AF$2:$AF$216))</f>
        <v>0.69182259674582192</v>
      </c>
      <c r="AQ82">
        <f>'Weighting Criteria'!$B$14*(Summarized!S82/MAX(Summarized!$S$2:$S$216))</f>
        <v>1.6666666666666665</v>
      </c>
      <c r="AR82">
        <f t="shared" si="9"/>
        <v>10.715023284552014</v>
      </c>
    </row>
    <row r="83" spans="1:44" x14ac:dyDescent="0.25">
      <c r="A83" t="s">
        <v>329</v>
      </c>
      <c r="B83" t="s">
        <v>21</v>
      </c>
      <c r="C83" t="s">
        <v>328</v>
      </c>
      <c r="D83" t="s">
        <v>24</v>
      </c>
      <c r="E83" t="s">
        <v>837</v>
      </c>
      <c r="F83">
        <v>538</v>
      </c>
      <c r="G83">
        <v>538</v>
      </c>
      <c r="H83" s="2">
        <v>4.786151683832272</v>
      </c>
      <c r="I83" s="2">
        <f t="shared" si="5"/>
        <v>112.40763676951069</v>
      </c>
      <c r="J83" s="2">
        <f t="shared" si="6"/>
        <v>112.40763676951069</v>
      </c>
      <c r="K83" t="s">
        <v>327</v>
      </c>
      <c r="L83" s="2">
        <v>0.51858736059479504</v>
      </c>
      <c r="M83" s="2">
        <v>7.4349442379182104E-2</v>
      </c>
      <c r="N83" s="2">
        <v>4.8327137546468397E-2</v>
      </c>
      <c r="O83" s="2">
        <v>0.49814126394052</v>
      </c>
      <c r="P83" s="2">
        <v>0</v>
      </c>
      <c r="Q83" s="2">
        <v>9.1078066914498101E-2</v>
      </c>
      <c r="R83" s="2">
        <v>0.28810408921933001</v>
      </c>
      <c r="S83">
        <v>3</v>
      </c>
      <c r="T83" s="3">
        <v>5.0167408762130314</v>
      </c>
      <c r="U83" s="3">
        <f t="shared" si="7"/>
        <v>1.0481784129741845</v>
      </c>
      <c r="V83" s="2">
        <v>0</v>
      </c>
      <c r="W83">
        <v>0</v>
      </c>
      <c r="X83">
        <v>1</v>
      </c>
      <c r="Y83">
        <v>0</v>
      </c>
      <c r="Z83">
        <v>3</v>
      </c>
      <c r="AA83">
        <v>0</v>
      </c>
      <c r="AB83">
        <v>6</v>
      </c>
      <c r="AC83">
        <v>0</v>
      </c>
      <c r="AD83">
        <v>17</v>
      </c>
      <c r="AE83" s="3">
        <v>41.722443311647552</v>
      </c>
      <c r="AF83" s="3">
        <f t="shared" si="8"/>
        <v>8.7173257489073954</v>
      </c>
      <c r="AJ83">
        <f>V83*'Weighting Criteria'!$B$1</f>
        <v>0</v>
      </c>
      <c r="AK83">
        <f>L83*'Weighting Criteria'!$B$2</f>
        <v>10.371747211895901</v>
      </c>
      <c r="AL83">
        <f>(U83/(MAX($U$2:$U$216)))*'Weighting Criteria'!$B$3</f>
        <v>0.37196690974120128</v>
      </c>
      <c r="AM83">
        <f>'Weighting Criteria'!$B$4*('Weighting Criteria'!$C$6*(Summarized!W83/MAX(Summarized!$W$2:$W$216))+'Weighting Criteria'!$D$6*(Summarized!X83/MAX(Summarized!$X$2:$X$216))+'Weighting Criteria'!$E$6*(Summarized!Y83/MAX(Summarized!$Y$2:$Y$216))+'Weighting Criteria'!$F$6*(Summarized!Z83/MAX(Summarized!$Z$2:$Z$216)))</f>
        <v>0.29710144927536231</v>
      </c>
      <c r="AN83">
        <f>'Weighting Criteria'!$B$7*('Weighting Criteria'!$D$9*(Summarized!AB83/MAX(Summarized!$AB$2:$AB$216))+'Weighting Criteria'!$E$9*(Summarized!AC83/MAX(Summarized!$AC$2:$AC$216))+'Weighting Criteria'!$F$9*(Summarized!AD83/MAX(Summarized!$AD$2:$AD$216)))</f>
        <v>0.967741935483871</v>
      </c>
      <c r="AO83">
        <f>'Weighting Criteria'!$B$10*('Weighting Criteria'!$C$12*(Summarized!I83/MAX($I$2:$I$216))+'Weighting Criteria'!$D$12*(Summarized!J83/MAX($J$2:$J$216)))</f>
        <v>0.7191213488997118</v>
      </c>
      <c r="AP83">
        <f>'Weighting Criteria'!$B$13*(Summarized!AF83/MAX(Summarized!$AF$2:$AF$216))</f>
        <v>1.0419222597122324</v>
      </c>
      <c r="AQ83">
        <f>'Weighting Criteria'!$B$14*(Summarized!S83/MAX(Summarized!$S$2:$S$216))</f>
        <v>5</v>
      </c>
      <c r="AR83">
        <f t="shared" si="9"/>
        <v>18.769601115008278</v>
      </c>
    </row>
    <row r="84" spans="1:44" x14ac:dyDescent="0.25">
      <c r="A84" t="s">
        <v>332</v>
      </c>
      <c r="B84" t="s">
        <v>21</v>
      </c>
      <c r="C84" t="s">
        <v>331</v>
      </c>
      <c r="D84" t="s">
        <v>63</v>
      </c>
      <c r="E84" t="s">
        <v>837</v>
      </c>
      <c r="F84">
        <v>811</v>
      </c>
      <c r="G84">
        <v>1386</v>
      </c>
      <c r="H84" s="2">
        <v>6.9453471518136736</v>
      </c>
      <c r="I84" s="2">
        <f t="shared" si="5"/>
        <v>116.76882123713851</v>
      </c>
      <c r="J84" s="2">
        <f t="shared" si="6"/>
        <v>199.55805947555362</v>
      </c>
      <c r="K84" t="s">
        <v>788</v>
      </c>
      <c r="L84" s="2">
        <v>0.38840937114673202</v>
      </c>
      <c r="M84" s="2">
        <v>2.58939580764488E-2</v>
      </c>
      <c r="N84" s="2">
        <v>7.52157829839704E-2</v>
      </c>
      <c r="O84" s="2">
        <v>0.245376078914919</v>
      </c>
      <c r="P84" s="2">
        <v>1.2330456226880299E-3</v>
      </c>
      <c r="Q84" s="2">
        <v>9.8643649815043102E-2</v>
      </c>
      <c r="R84" s="2">
        <v>0.55363748458692896</v>
      </c>
      <c r="S84">
        <v>1</v>
      </c>
      <c r="T84" s="3">
        <v>7.4916346366390449E-3</v>
      </c>
      <c r="U84" s="3">
        <f t="shared" si="7"/>
        <v>1.0786551734397777E-3</v>
      </c>
      <c r="V84" s="2">
        <v>0</v>
      </c>
      <c r="W84">
        <v>0</v>
      </c>
      <c r="Y84">
        <v>0</v>
      </c>
      <c r="Z84">
        <v>4</v>
      </c>
      <c r="AA84">
        <v>0</v>
      </c>
      <c r="AB84">
        <v>2</v>
      </c>
      <c r="AC84">
        <v>0</v>
      </c>
      <c r="AD84">
        <v>6</v>
      </c>
      <c r="AE84" s="3">
        <v>8.1970485983434465</v>
      </c>
      <c r="AF84" s="3">
        <f t="shared" si="8"/>
        <v>1.1802215813219517</v>
      </c>
      <c r="AJ84">
        <f>V84*'Weighting Criteria'!$B$1</f>
        <v>0</v>
      </c>
      <c r="AK84">
        <f>L84*'Weighting Criteria'!$B$2</f>
        <v>7.7681874229346404</v>
      </c>
      <c r="AL84">
        <f>(U84/(MAX($U$2:$U$216)))*'Weighting Criteria'!$B$3</f>
        <v>3.8278219296874165E-4</v>
      </c>
      <c r="AM84">
        <f>'Weighting Criteria'!$B$4*('Weighting Criteria'!$C$6*(Summarized!W84/MAX(Summarized!$W$2:$W$216))+'Weighting Criteria'!$D$6*(Summarized!X84/MAX(Summarized!$X$2:$X$216))+'Weighting Criteria'!$E$6*(Summarized!Y84/MAX(Summarized!$Y$2:$Y$216))+'Weighting Criteria'!$F$6*(Summarized!Z84/MAX(Summarized!$Z$2:$Z$216)))</f>
        <v>0.17391304347826086</v>
      </c>
      <c r="AN84">
        <f>'Weighting Criteria'!$B$7*('Weighting Criteria'!$D$9*(Summarized!AB84/MAX(Summarized!$AB$2:$AB$216))+'Weighting Criteria'!$E$9*(Summarized!AC84/MAX(Summarized!$AC$2:$AC$216))+'Weighting Criteria'!$F$9*(Summarized!AD84/MAX(Summarized!$AD$2:$AD$216)))</f>
        <v>0.32258064516129037</v>
      </c>
      <c r="AO84">
        <f>'Weighting Criteria'!$B$10*('Weighting Criteria'!$C$12*(Summarized!I84/MAX($I$2:$I$216))+'Weighting Criteria'!$D$12*(Summarized!J84/MAX($J$2:$J$216)))</f>
        <v>1.0118414535205766</v>
      </c>
      <c r="AP84">
        <f>'Weighting Criteria'!$B$13*(Summarized!AF84/MAX(Summarized!$AF$2:$AF$216))</f>
        <v>0.14106380470251889</v>
      </c>
      <c r="AQ84">
        <f>'Weighting Criteria'!$B$14*(Summarized!S84/MAX(Summarized!$S$2:$S$216))</f>
        <v>1.6666666666666665</v>
      </c>
      <c r="AR84">
        <f t="shared" si="9"/>
        <v>11.084635818656922</v>
      </c>
    </row>
    <row r="85" spans="1:44" x14ac:dyDescent="0.25">
      <c r="A85" t="s">
        <v>335</v>
      </c>
      <c r="B85" t="s">
        <v>21</v>
      </c>
      <c r="C85" t="s">
        <v>334</v>
      </c>
      <c r="D85" t="s">
        <v>24</v>
      </c>
      <c r="E85" t="s">
        <v>837</v>
      </c>
      <c r="F85">
        <v>450</v>
      </c>
      <c r="G85">
        <v>450</v>
      </c>
      <c r="H85" s="2">
        <v>1.8239815611578261</v>
      </c>
      <c r="I85" s="2">
        <f t="shared" si="5"/>
        <v>246.71302034125236</v>
      </c>
      <c r="J85" s="2">
        <f t="shared" si="6"/>
        <v>246.71302034125236</v>
      </c>
      <c r="K85" t="s">
        <v>333</v>
      </c>
      <c r="L85" s="2">
        <v>0.94</v>
      </c>
      <c r="M85" s="2">
        <v>6.6666666666666602E-3</v>
      </c>
      <c r="N85" s="2">
        <v>0.28888888888888797</v>
      </c>
      <c r="O85" s="2">
        <v>0.57333333333333303</v>
      </c>
      <c r="P85" s="2">
        <v>2.2222222222222201E-3</v>
      </c>
      <c r="Q85" s="2">
        <v>4.8888888888888801E-2</v>
      </c>
      <c r="R85" s="2">
        <v>0.08</v>
      </c>
      <c r="S85">
        <v>3</v>
      </c>
      <c r="T85" s="3">
        <v>7.6634880966691483</v>
      </c>
      <c r="U85" s="3">
        <f t="shared" si="7"/>
        <v>4.2015162103966244</v>
      </c>
      <c r="V85" s="2">
        <v>0.90406235241096922</v>
      </c>
      <c r="W85">
        <v>0</v>
      </c>
      <c r="X85">
        <v>4</v>
      </c>
      <c r="Y85">
        <v>0</v>
      </c>
      <c r="Z85">
        <v>11</v>
      </c>
      <c r="AA85">
        <v>0</v>
      </c>
      <c r="AB85">
        <v>4</v>
      </c>
      <c r="AC85">
        <v>0</v>
      </c>
      <c r="AD85">
        <v>18</v>
      </c>
      <c r="AE85" s="3">
        <v>24.534243883821318</v>
      </c>
      <c r="AF85" s="3">
        <f t="shared" si="8"/>
        <v>13.450927578592124</v>
      </c>
      <c r="AJ85">
        <f>V85*'Weighting Criteria'!$B$1</f>
        <v>18.081247048219385</v>
      </c>
      <c r="AK85">
        <f>L85*'Weighting Criteria'!$B$2</f>
        <v>18.799999999999997</v>
      </c>
      <c r="AL85">
        <f>(U85/(MAX($U$2:$U$216)))*'Weighting Criteria'!$B$3</f>
        <v>1.4909914015251582</v>
      </c>
      <c r="AM85">
        <f>'Weighting Criteria'!$B$4*('Weighting Criteria'!$C$6*(Summarized!W85/MAX(Summarized!$W$2:$W$216))+'Weighting Criteria'!$D$6*(Summarized!X85/MAX(Summarized!$X$2:$X$216))+'Weighting Criteria'!$E$6*(Summarized!Y85/MAX(Summarized!$Y$2:$Y$216))+'Weighting Criteria'!$F$6*(Summarized!Z85/MAX(Summarized!$Z$2:$Z$216)))</f>
        <v>1.144927536231884</v>
      </c>
      <c r="AN85">
        <f>'Weighting Criteria'!$B$7*('Weighting Criteria'!$D$9*(Summarized!AB85/MAX(Summarized!$AB$2:$AB$216))+'Weighting Criteria'!$E$9*(Summarized!AC85/MAX(Summarized!$AC$2:$AC$216))+'Weighting Criteria'!$F$9*(Summarized!AD85/MAX(Summarized!$AD$2:$AD$216)))</f>
        <v>0.64516129032258074</v>
      </c>
      <c r="AO85">
        <f>'Weighting Criteria'!$B$10*('Weighting Criteria'!$C$12*(Summarized!I85/MAX($I$2:$I$216))+'Weighting Criteria'!$D$12*(Summarized!J85/MAX($J$2:$J$216)))</f>
        <v>1.5783322652953924</v>
      </c>
      <c r="AP85">
        <f>'Weighting Criteria'!$B$13*(Summarized!AF85/MAX(Summarized!$AF$2:$AF$216))</f>
        <v>1.6076972757005059</v>
      </c>
      <c r="AQ85">
        <f>'Weighting Criteria'!$B$14*(Summarized!S85/MAX(Summarized!$S$2:$S$216))</f>
        <v>5</v>
      </c>
      <c r="AR85">
        <f t="shared" si="9"/>
        <v>48.348356817294899</v>
      </c>
    </row>
    <row r="86" spans="1:44" x14ac:dyDescent="0.25">
      <c r="A86" t="s">
        <v>338</v>
      </c>
      <c r="B86" t="s">
        <v>21</v>
      </c>
      <c r="C86" t="s">
        <v>337</v>
      </c>
      <c r="D86" t="s">
        <v>43</v>
      </c>
      <c r="E86" t="s">
        <v>837</v>
      </c>
      <c r="F86">
        <v>899</v>
      </c>
      <c r="G86">
        <v>899</v>
      </c>
      <c r="H86" s="2">
        <v>29.721721084655261</v>
      </c>
      <c r="I86" s="2">
        <f t="shared" si="5"/>
        <v>30.247238961680992</v>
      </c>
      <c r="J86" s="2">
        <f t="shared" si="6"/>
        <v>30.247238961680992</v>
      </c>
      <c r="K86" t="s">
        <v>336</v>
      </c>
      <c r="L86" s="2">
        <v>0.75083426028920996</v>
      </c>
      <c r="M86" s="2">
        <v>1.4460511679644E-2</v>
      </c>
      <c r="N86" s="2">
        <v>0.28476084538375901</v>
      </c>
      <c r="O86" s="2">
        <v>0.483870967741935</v>
      </c>
      <c r="P86" s="2">
        <v>0</v>
      </c>
      <c r="Q86" s="2">
        <v>6.11790878754171E-2</v>
      </c>
      <c r="R86" s="2">
        <v>0.15572858731924299</v>
      </c>
      <c r="S86">
        <v>3</v>
      </c>
      <c r="T86" s="3">
        <v>18.560381606730871</v>
      </c>
      <c r="U86" s="3">
        <f t="shared" si="7"/>
        <v>0.62447196627227719</v>
      </c>
      <c r="V86" s="2">
        <v>0.16909787455365349</v>
      </c>
      <c r="W86">
        <v>0</v>
      </c>
      <c r="X86">
        <v>4</v>
      </c>
      <c r="Y86">
        <v>0</v>
      </c>
      <c r="Z86">
        <v>21</v>
      </c>
      <c r="AA86">
        <v>0</v>
      </c>
      <c r="AB86">
        <v>40</v>
      </c>
      <c r="AC86">
        <v>0</v>
      </c>
      <c r="AD86">
        <v>116</v>
      </c>
      <c r="AE86" s="3">
        <v>123.54742404074899</v>
      </c>
      <c r="AF86" s="3">
        <f t="shared" si="8"/>
        <v>4.1568058487882817</v>
      </c>
      <c r="AJ86">
        <f>V86*'Weighting Criteria'!$B$1</f>
        <v>3.3819574910730701</v>
      </c>
      <c r="AK86">
        <f>L86*'Weighting Criteria'!$B$2</f>
        <v>15.016685205784199</v>
      </c>
      <c r="AL86">
        <f>(U86/(MAX($U$2:$U$216)))*'Weighting Criteria'!$B$3</f>
        <v>0.22160626916100354</v>
      </c>
      <c r="AM86">
        <f>'Weighting Criteria'!$B$4*('Weighting Criteria'!$C$6*(Summarized!W86/MAX(Summarized!$W$2:$W$216))+'Weighting Criteria'!$D$6*(Summarized!X86/MAX(Summarized!$X$2:$X$216))+'Weighting Criteria'!$E$6*(Summarized!Y86/MAX(Summarized!$Y$2:$Y$216))+'Weighting Criteria'!$F$6*(Summarized!Z86/MAX(Summarized!$Z$2:$Z$216)))</f>
        <v>1.5797101449275364</v>
      </c>
      <c r="AN86">
        <f>'Weighting Criteria'!$B$7*('Weighting Criteria'!$D$9*(Summarized!AB86/MAX(Summarized!$AB$2:$AB$216))+'Weighting Criteria'!$E$9*(Summarized!AC86/MAX(Summarized!$AC$2:$AC$216))+'Weighting Criteria'!$F$9*(Summarized!AD86/MAX(Summarized!$AD$2:$AD$216)))</f>
        <v>6.4516129032258069</v>
      </c>
      <c r="AO86">
        <f>'Weighting Criteria'!$B$10*('Weighting Criteria'!$C$12*(Summarized!I86/MAX($I$2:$I$216))+'Weighting Criteria'!$D$12*(Summarized!J86/MAX($J$2:$J$216)))</f>
        <v>0.19350496022985325</v>
      </c>
      <c r="AP86">
        <f>'Weighting Criteria'!$B$13*(Summarized!AF86/MAX(Summarized!$AF$2:$AF$216))</f>
        <v>0.49683454168239094</v>
      </c>
      <c r="AQ86">
        <f>'Weighting Criteria'!$B$14*(Summarized!S86/MAX(Summarized!$S$2:$S$216))</f>
        <v>5</v>
      </c>
      <c r="AR86">
        <f t="shared" si="9"/>
        <v>32.341911516083854</v>
      </c>
    </row>
    <row r="87" spans="1:44" x14ac:dyDescent="0.25">
      <c r="A87" t="s">
        <v>341</v>
      </c>
      <c r="B87" t="s">
        <v>21</v>
      </c>
      <c r="C87" t="s">
        <v>340</v>
      </c>
      <c r="D87" t="s">
        <v>24</v>
      </c>
      <c r="E87" t="s">
        <v>835</v>
      </c>
      <c r="F87">
        <v>217</v>
      </c>
      <c r="G87">
        <v>217</v>
      </c>
      <c r="H87" s="2">
        <v>3.941993058528491</v>
      </c>
      <c r="I87" s="2">
        <f t="shared" si="5"/>
        <v>55.048295818411226</v>
      </c>
      <c r="J87" s="2">
        <f t="shared" si="6"/>
        <v>55.048295818411226</v>
      </c>
      <c r="K87" t="s">
        <v>339</v>
      </c>
      <c r="L87" s="2">
        <v>0.92165898617511499</v>
      </c>
      <c r="M87" s="2">
        <v>9.2165898617511503E-3</v>
      </c>
      <c r="N87" s="2">
        <v>0.19354838709677399</v>
      </c>
      <c r="O87" s="2">
        <v>0.69124423963133597</v>
      </c>
      <c r="P87" s="2">
        <v>0</v>
      </c>
      <c r="Q87" s="2">
        <v>1.8433179723502301E-2</v>
      </c>
      <c r="R87" s="2">
        <v>8.7557603686635899E-2</v>
      </c>
      <c r="S87">
        <v>1</v>
      </c>
      <c r="T87" s="3">
        <v>0</v>
      </c>
      <c r="U87" s="3">
        <f t="shared" si="7"/>
        <v>0</v>
      </c>
      <c r="V87" s="2">
        <v>0.9128171342581306</v>
      </c>
      <c r="W87">
        <v>0</v>
      </c>
      <c r="X87">
        <v>2</v>
      </c>
      <c r="Y87">
        <v>0</v>
      </c>
      <c r="Z87">
        <v>15</v>
      </c>
      <c r="AA87">
        <v>0</v>
      </c>
      <c r="AB87">
        <v>4</v>
      </c>
      <c r="AC87">
        <v>0</v>
      </c>
      <c r="AD87">
        <v>16</v>
      </c>
      <c r="AE87" s="3">
        <v>75.426401033000303</v>
      </c>
      <c r="AF87" s="3">
        <f t="shared" si="8"/>
        <v>19.134077587938794</v>
      </c>
      <c r="AJ87">
        <f>V87*'Weighting Criteria'!$B$1</f>
        <v>18.256342685162611</v>
      </c>
      <c r="AK87">
        <f>L87*'Weighting Criteria'!$B$2</f>
        <v>18.433179723502299</v>
      </c>
      <c r="AL87">
        <f>(U87/(MAX($U$2:$U$216)))*'Weighting Criteria'!$B$3</f>
        <v>0</v>
      </c>
      <c r="AM87">
        <f>'Weighting Criteria'!$B$4*('Weighting Criteria'!$C$6*(Summarized!W87/MAX(Summarized!$W$2:$W$216))+'Weighting Criteria'!$D$6*(Summarized!X87/MAX(Summarized!$X$2:$X$216))+'Weighting Criteria'!$E$6*(Summarized!Y87/MAX(Summarized!$Y$2:$Y$216))+'Weighting Criteria'!$F$6*(Summarized!Z87/MAX(Summarized!$Z$2:$Z$216)))</f>
        <v>0.98550724637681164</v>
      </c>
      <c r="AN87">
        <f>'Weighting Criteria'!$B$7*('Weighting Criteria'!$D$9*(Summarized!AB87/MAX(Summarized!$AB$2:$AB$216))+'Weighting Criteria'!$E$9*(Summarized!AC87/MAX(Summarized!$AC$2:$AC$216))+'Weighting Criteria'!$F$9*(Summarized!AD87/MAX(Summarized!$AD$2:$AD$216)))</f>
        <v>0.64516129032258074</v>
      </c>
      <c r="AO87">
        <f>'Weighting Criteria'!$B$10*('Weighting Criteria'!$C$12*(Summarized!I87/MAX($I$2:$I$216))+'Weighting Criteria'!$D$12*(Summarized!J87/MAX($J$2:$J$216)))</f>
        <v>0.35216828572543762</v>
      </c>
      <c r="AP87">
        <f>'Weighting Criteria'!$B$13*(Summarized!AF87/MAX(Summarized!$AF$2:$AF$216))</f>
        <v>2.2869652840990966</v>
      </c>
      <c r="AQ87">
        <f>'Weighting Criteria'!$B$14*(Summarized!S87/MAX(Summarized!$S$2:$S$216))</f>
        <v>1.6666666666666665</v>
      </c>
      <c r="AR87">
        <f t="shared" si="9"/>
        <v>42.625991181855511</v>
      </c>
    </row>
    <row r="88" spans="1:44" x14ac:dyDescent="0.25">
      <c r="A88" t="s">
        <v>344</v>
      </c>
      <c r="B88" t="s">
        <v>21</v>
      </c>
      <c r="C88" t="s">
        <v>343</v>
      </c>
      <c r="D88" t="s">
        <v>24</v>
      </c>
      <c r="E88" t="s">
        <v>837</v>
      </c>
      <c r="F88">
        <v>542</v>
      </c>
      <c r="G88">
        <v>542</v>
      </c>
      <c r="H88" s="2">
        <v>8.6720363816067181</v>
      </c>
      <c r="I88" s="2">
        <f t="shared" si="5"/>
        <v>62.499737795101424</v>
      </c>
      <c r="J88" s="2">
        <f t="shared" si="6"/>
        <v>62.499737795101424</v>
      </c>
      <c r="K88" t="s">
        <v>342</v>
      </c>
      <c r="L88" s="2">
        <v>0.83763837638376304</v>
      </c>
      <c r="M88" s="2">
        <v>1.8450184501845001E-2</v>
      </c>
      <c r="N88" s="2">
        <v>8.8560885608855999E-2</v>
      </c>
      <c r="O88" s="2">
        <v>0.69926199261992605</v>
      </c>
      <c r="P88" s="2">
        <v>1.8450184501845001E-3</v>
      </c>
      <c r="Q88" s="2">
        <v>7.1955719557195499E-2</v>
      </c>
      <c r="R88" s="2">
        <v>0.11992619926199199</v>
      </c>
      <c r="S88">
        <v>1</v>
      </c>
      <c r="T88" s="3">
        <v>14.07918237672606</v>
      </c>
      <c r="U88" s="3">
        <f t="shared" si="7"/>
        <v>1.6235151419092095</v>
      </c>
      <c r="V88" s="2">
        <v>9.7646868411492851E-2</v>
      </c>
      <c r="W88">
        <v>0</v>
      </c>
      <c r="X88">
        <v>4</v>
      </c>
      <c r="Y88">
        <v>0</v>
      </c>
      <c r="Z88">
        <v>33</v>
      </c>
      <c r="AA88">
        <v>0</v>
      </c>
      <c r="AB88">
        <v>17</v>
      </c>
      <c r="AC88">
        <v>0</v>
      </c>
      <c r="AD88">
        <v>64</v>
      </c>
      <c r="AE88" s="3">
        <v>123.7407887323501</v>
      </c>
      <c r="AF88" s="3">
        <f t="shared" si="8"/>
        <v>14.268942528285834</v>
      </c>
      <c r="AJ88">
        <f>V88*'Weighting Criteria'!$B$1</f>
        <v>1.952937368229857</v>
      </c>
      <c r="AK88">
        <f>L88*'Weighting Criteria'!$B$2</f>
        <v>16.75276752767526</v>
      </c>
      <c r="AL88">
        <f>(U88/(MAX($U$2:$U$216)))*'Weighting Criteria'!$B$3</f>
        <v>0.57613656490070242</v>
      </c>
      <c r="AM88">
        <f>'Weighting Criteria'!$B$4*('Weighting Criteria'!$C$6*(Summarized!W88/MAX(Summarized!$W$2:$W$216))+'Weighting Criteria'!$D$6*(Summarized!X88/MAX(Summarized!$X$2:$X$216))+'Weighting Criteria'!$E$6*(Summarized!Y88/MAX(Summarized!$Y$2:$Y$216))+'Weighting Criteria'!$F$6*(Summarized!Z88/MAX(Summarized!$Z$2:$Z$216)))</f>
        <v>2.1014492753623188</v>
      </c>
      <c r="AN88">
        <f>'Weighting Criteria'!$B$7*('Weighting Criteria'!$D$9*(Summarized!AB88/MAX(Summarized!$AB$2:$AB$216))+'Weighting Criteria'!$E$9*(Summarized!AC88/MAX(Summarized!$AC$2:$AC$216))+'Weighting Criteria'!$F$9*(Summarized!AD88/MAX(Summarized!$AD$2:$AD$216)))</f>
        <v>2.741935483870968</v>
      </c>
      <c r="AO88">
        <f>'Weighting Criteria'!$B$10*('Weighting Criteria'!$C$12*(Summarized!I88/MAX($I$2:$I$216))+'Weighting Criteria'!$D$12*(Summarized!J88/MAX($J$2:$J$216)))</f>
        <v>0.39983845440368193</v>
      </c>
      <c r="AP88">
        <f>'Weighting Criteria'!$B$13*(Summarized!AF88/MAX(Summarized!$AF$2:$AF$216))</f>
        <v>1.7054690017335825</v>
      </c>
      <c r="AQ88">
        <f>'Weighting Criteria'!$B$14*(Summarized!S88/MAX(Summarized!$S$2:$S$216))</f>
        <v>1.6666666666666665</v>
      </c>
      <c r="AR88">
        <f t="shared" si="9"/>
        <v>27.897200342843043</v>
      </c>
    </row>
    <row r="89" spans="1:44" x14ac:dyDescent="0.25">
      <c r="A89" t="s">
        <v>346</v>
      </c>
      <c r="B89" t="s">
        <v>21</v>
      </c>
      <c r="C89" t="s">
        <v>345</v>
      </c>
      <c r="D89" t="s">
        <v>181</v>
      </c>
      <c r="E89" t="s">
        <v>837</v>
      </c>
      <c r="F89">
        <v>617</v>
      </c>
      <c r="G89">
        <v>617</v>
      </c>
      <c r="H89" s="2">
        <v>8.790618451268255</v>
      </c>
      <c r="I89" s="2">
        <f t="shared" si="5"/>
        <v>70.188463237303068</v>
      </c>
      <c r="J89" s="2">
        <f t="shared" si="6"/>
        <v>70.188463237303068</v>
      </c>
      <c r="K89" t="s">
        <v>181</v>
      </c>
      <c r="L89" s="2">
        <v>0.92220421393841101</v>
      </c>
      <c r="M89" s="2">
        <v>0</v>
      </c>
      <c r="N89" s="2">
        <v>1.1345218800648199E-2</v>
      </c>
      <c r="O89" s="2">
        <v>0.91572123176661202</v>
      </c>
      <c r="P89" s="2">
        <v>3.2414910858995102E-3</v>
      </c>
      <c r="Q89" s="2">
        <v>6.4829821717990203E-3</v>
      </c>
      <c r="R89" s="2">
        <v>6.3209076175040499E-2</v>
      </c>
      <c r="S89">
        <v>1</v>
      </c>
      <c r="T89" s="3">
        <v>6.8443158314017802</v>
      </c>
      <c r="U89" s="3">
        <f t="shared" si="7"/>
        <v>0.77859320926553532</v>
      </c>
      <c r="V89" s="2">
        <v>0.83347115498122915</v>
      </c>
      <c r="W89">
        <v>0</v>
      </c>
      <c r="X89">
        <v>1</v>
      </c>
      <c r="Y89">
        <v>0</v>
      </c>
      <c r="Z89">
        <v>17</v>
      </c>
      <c r="AA89">
        <v>0</v>
      </c>
      <c r="AB89">
        <v>3</v>
      </c>
      <c r="AC89">
        <v>0</v>
      </c>
      <c r="AD89">
        <v>16</v>
      </c>
      <c r="AE89" s="3">
        <v>21.690308551373452</v>
      </c>
      <c r="AF89" s="3">
        <f t="shared" si="8"/>
        <v>2.4674382890823923</v>
      </c>
      <c r="AH89" t="s">
        <v>347</v>
      </c>
      <c r="AI89" t="s">
        <v>348</v>
      </c>
      <c r="AJ89">
        <f>V89*'Weighting Criteria'!$B$1</f>
        <v>16.669423099624584</v>
      </c>
      <c r="AK89">
        <f>L89*'Weighting Criteria'!$B$2</f>
        <v>18.444084278768219</v>
      </c>
      <c r="AL89">
        <f>(U89/(MAX($U$2:$U$216)))*'Weighting Criteria'!$B$3</f>
        <v>0.27629925059629945</v>
      </c>
      <c r="AM89">
        <f>'Weighting Criteria'!$B$4*('Weighting Criteria'!$C$6*(Summarized!W89/MAX(Summarized!$W$2:$W$216))+'Weighting Criteria'!$D$6*(Summarized!X89/MAX(Summarized!$X$2:$X$216))+'Weighting Criteria'!$E$6*(Summarized!Y89/MAX(Summarized!$Y$2:$Y$216))+'Weighting Criteria'!$F$6*(Summarized!Z89/MAX(Summarized!$Z$2:$Z$216)))</f>
        <v>0.90579710144927539</v>
      </c>
      <c r="AN89">
        <f>'Weighting Criteria'!$B$7*('Weighting Criteria'!$D$9*(Summarized!AB89/MAX(Summarized!$AB$2:$AB$216))+'Weighting Criteria'!$E$9*(Summarized!AC89/MAX(Summarized!$AC$2:$AC$216))+'Weighting Criteria'!$F$9*(Summarized!AD89/MAX(Summarized!$AD$2:$AD$216)))</f>
        <v>0.4838709677419355</v>
      </c>
      <c r="AO89">
        <f>'Weighting Criteria'!$B$10*('Weighting Criteria'!$C$12*(Summarized!I89/MAX($I$2:$I$216))+'Weighting Criteria'!$D$12*(Summarized!J89/MAX($J$2:$J$216)))</f>
        <v>0.44902663031607948</v>
      </c>
      <c r="AP89">
        <f>'Weighting Criteria'!$B$13*(Summarized!AF89/MAX(Summarized!$AF$2:$AF$216))</f>
        <v>0.29491600427842646</v>
      </c>
      <c r="AQ89">
        <f>'Weighting Criteria'!$B$14*(Summarized!S89/MAX(Summarized!$S$2:$S$216))</f>
        <v>1.6666666666666665</v>
      </c>
      <c r="AR89">
        <f t="shared" si="9"/>
        <v>39.190083999441484</v>
      </c>
    </row>
    <row r="90" spans="1:44" x14ac:dyDescent="0.25">
      <c r="A90" t="s">
        <v>351</v>
      </c>
      <c r="B90" t="s">
        <v>21</v>
      </c>
      <c r="C90" t="s">
        <v>350</v>
      </c>
      <c r="D90" t="s">
        <v>24</v>
      </c>
      <c r="E90" t="s">
        <v>835</v>
      </c>
      <c r="F90">
        <v>269</v>
      </c>
      <c r="G90">
        <v>1266</v>
      </c>
      <c r="H90" s="2">
        <v>2.32423239451595</v>
      </c>
      <c r="I90" s="2">
        <f t="shared" si="5"/>
        <v>115.73713568174519</v>
      </c>
      <c r="J90" s="2">
        <f t="shared" si="6"/>
        <v>544.69596198174497</v>
      </c>
      <c r="K90" t="s">
        <v>785</v>
      </c>
      <c r="L90" s="2">
        <v>0.83271375464684005</v>
      </c>
      <c r="M90" s="2">
        <v>1.4869888475836399E-2</v>
      </c>
      <c r="N90" s="2">
        <v>0.59479553903345705</v>
      </c>
      <c r="O90" s="2">
        <v>0.17100371747211801</v>
      </c>
      <c r="P90" s="2">
        <v>0</v>
      </c>
      <c r="Q90" s="2">
        <v>0.111524163568773</v>
      </c>
      <c r="R90" s="2">
        <v>0.107806691449814</v>
      </c>
      <c r="S90">
        <v>4</v>
      </c>
      <c r="T90" s="3">
        <v>15.17028395473281</v>
      </c>
      <c r="U90" s="3">
        <f t="shared" si="7"/>
        <v>6.5270082245335059</v>
      </c>
      <c r="V90" s="2">
        <v>0.43508376847331243</v>
      </c>
      <c r="W90">
        <v>0</v>
      </c>
      <c r="X90">
        <v>5</v>
      </c>
      <c r="Y90">
        <v>0</v>
      </c>
      <c r="Z90">
        <v>26</v>
      </c>
      <c r="AA90">
        <v>0</v>
      </c>
      <c r="AB90">
        <v>12</v>
      </c>
      <c r="AC90">
        <v>0</v>
      </c>
      <c r="AD90">
        <v>35</v>
      </c>
      <c r="AE90" s="3">
        <v>97.229379208936734</v>
      </c>
      <c r="AF90" s="3">
        <f t="shared" si="8"/>
        <v>41.832899084596896</v>
      </c>
      <c r="AJ90">
        <f>V90*'Weighting Criteria'!$B$1</f>
        <v>8.7016753694662476</v>
      </c>
      <c r="AK90">
        <f>L90*'Weighting Criteria'!$B$2</f>
        <v>16.6542750929368</v>
      </c>
      <c r="AL90">
        <f>(U90/(MAX($U$2:$U$216)))*'Weighting Criteria'!$B$3</f>
        <v>2.3162383894610201</v>
      </c>
      <c r="AM90">
        <f>'Weighting Criteria'!$B$4*('Weighting Criteria'!$C$6*(Summarized!W90/MAX(Summarized!$W$2:$W$216))+'Weighting Criteria'!$D$6*(Summarized!X90/MAX(Summarized!$X$2:$X$216))+'Weighting Criteria'!$E$6*(Summarized!Y90/MAX(Summarized!$Y$2:$Y$216))+'Weighting Criteria'!$F$6*(Summarized!Z90/MAX(Summarized!$Z$2:$Z$216)))</f>
        <v>1.9637681159420288</v>
      </c>
      <c r="AN90">
        <f>'Weighting Criteria'!$B$7*('Weighting Criteria'!$D$9*(Summarized!AB90/MAX(Summarized!$AB$2:$AB$216))+'Weighting Criteria'!$E$9*(Summarized!AC90/MAX(Summarized!$AC$2:$AC$216))+'Weighting Criteria'!$F$9*(Summarized!AD90/MAX(Summarized!$AD$2:$AD$216)))</f>
        <v>1.935483870967742</v>
      </c>
      <c r="AO90">
        <f>'Weighting Criteria'!$B$10*('Weighting Criteria'!$C$12*(Summarized!I90/MAX($I$2:$I$216))+'Weighting Criteria'!$D$12*(Summarized!J90/MAX($J$2:$J$216)))</f>
        <v>2.1125412547530935</v>
      </c>
      <c r="AP90">
        <f>'Weighting Criteria'!$B$13*(Summarized!AF90/MAX(Summarized!$AF$2:$AF$216))</f>
        <v>5</v>
      </c>
      <c r="AQ90">
        <f>'Weighting Criteria'!$B$14*(Summarized!S90/MAX(Summarized!$S$2:$S$216))</f>
        <v>6.6666666666666661</v>
      </c>
      <c r="AR90">
        <f t="shared" si="9"/>
        <v>45.3506487601936</v>
      </c>
    </row>
    <row r="91" spans="1:44" x14ac:dyDescent="0.25">
      <c r="A91" t="s">
        <v>354</v>
      </c>
      <c r="B91" t="s">
        <v>21</v>
      </c>
      <c r="C91" t="s">
        <v>353</v>
      </c>
      <c r="D91" t="s">
        <v>24</v>
      </c>
      <c r="E91" t="s">
        <v>835</v>
      </c>
      <c r="F91">
        <v>324</v>
      </c>
      <c r="G91">
        <v>324</v>
      </c>
      <c r="H91" s="2">
        <v>1.0311543696205989</v>
      </c>
      <c r="I91" s="2">
        <f t="shared" si="5"/>
        <v>314.21095574585206</v>
      </c>
      <c r="J91" s="2">
        <f t="shared" si="6"/>
        <v>314.21095574585206</v>
      </c>
      <c r="K91" t="s">
        <v>352</v>
      </c>
      <c r="L91" s="2">
        <v>0.90123456790123402</v>
      </c>
      <c r="M91" s="2">
        <v>0</v>
      </c>
      <c r="N91" s="2">
        <v>0.73456790123456694</v>
      </c>
      <c r="O91" s="2">
        <v>0.19135802469135799</v>
      </c>
      <c r="P91" s="2">
        <v>3.08641975308641E-3</v>
      </c>
      <c r="Q91" s="2">
        <v>2.77777777777777E-2</v>
      </c>
      <c r="R91" s="2">
        <v>4.3209876543209798E-2</v>
      </c>
      <c r="S91">
        <v>2</v>
      </c>
      <c r="T91" s="3">
        <v>5.548427829762768</v>
      </c>
      <c r="U91" s="3">
        <f t="shared" si="7"/>
        <v>5.3807926273970468</v>
      </c>
      <c r="V91" s="2">
        <v>0.67990710091509066</v>
      </c>
      <c r="W91">
        <v>0</v>
      </c>
      <c r="X91">
        <v>0</v>
      </c>
      <c r="Y91">
        <v>0</v>
      </c>
      <c r="Z91">
        <v>14</v>
      </c>
      <c r="AA91">
        <v>0</v>
      </c>
      <c r="AB91">
        <v>3</v>
      </c>
      <c r="AC91">
        <v>0</v>
      </c>
      <c r="AD91">
        <v>13</v>
      </c>
      <c r="AE91" s="3">
        <v>14.278283597912941</v>
      </c>
      <c r="AF91" s="3">
        <f t="shared" si="8"/>
        <v>13.846892394168359</v>
      </c>
      <c r="AG91" t="s">
        <v>192</v>
      </c>
      <c r="AJ91">
        <f>V91*'Weighting Criteria'!$B$1</f>
        <v>13.598142018301813</v>
      </c>
      <c r="AK91">
        <f>L91*'Weighting Criteria'!$B$2</f>
        <v>18.024691358024679</v>
      </c>
      <c r="AL91">
        <f>(U91/(MAX($U$2:$U$216)))*'Weighting Criteria'!$B$3</f>
        <v>1.9094810394844615</v>
      </c>
      <c r="AM91">
        <f>'Weighting Criteria'!$B$4*('Weighting Criteria'!$C$6*(Summarized!W91/MAX(Summarized!$W$2:$W$216))+'Weighting Criteria'!$D$6*(Summarized!X91/MAX(Summarized!$X$2:$X$216))+'Weighting Criteria'!$E$6*(Summarized!Y91/MAX(Summarized!$Y$2:$Y$216))+'Weighting Criteria'!$F$6*(Summarized!Z91/MAX(Summarized!$Z$2:$Z$216)))</f>
        <v>0.60869565217391308</v>
      </c>
      <c r="AN91">
        <f>'Weighting Criteria'!$B$7*('Weighting Criteria'!$D$9*(Summarized!AB91/MAX(Summarized!$AB$2:$AB$216))+'Weighting Criteria'!$E$9*(Summarized!AC91/MAX(Summarized!$AC$2:$AC$216))+'Weighting Criteria'!$F$9*(Summarized!AD91/MAX(Summarized!$AD$2:$AD$216)))</f>
        <v>0.4838709677419355</v>
      </c>
      <c r="AO91">
        <f>'Weighting Criteria'!$B$10*('Weighting Criteria'!$C$12*(Summarized!I91/MAX($I$2:$I$216))+'Weighting Criteria'!$D$12*(Summarized!J91/MAX($J$2:$J$216)))</f>
        <v>2.010146399557728</v>
      </c>
      <c r="AP91">
        <f>'Weighting Criteria'!$B$13*(Summarized!AF91/MAX(Summarized!$AF$2:$AF$216))</f>
        <v>1.6550242389568048</v>
      </c>
      <c r="AQ91">
        <f>'Weighting Criteria'!$B$14*(Summarized!S91/MAX(Summarized!$S$2:$S$216))</f>
        <v>3.333333333333333</v>
      </c>
      <c r="AR91">
        <f t="shared" si="9"/>
        <v>41.623385007574669</v>
      </c>
    </row>
    <row r="92" spans="1:44" x14ac:dyDescent="0.25">
      <c r="A92" t="s">
        <v>356</v>
      </c>
      <c r="B92" t="s">
        <v>21</v>
      </c>
      <c r="C92" t="s">
        <v>355</v>
      </c>
      <c r="D92" t="s">
        <v>246</v>
      </c>
      <c r="E92" t="s">
        <v>837</v>
      </c>
      <c r="F92">
        <v>514</v>
      </c>
      <c r="G92">
        <v>514</v>
      </c>
      <c r="H92" s="2">
        <v>4.4734382147473708</v>
      </c>
      <c r="I92" s="2">
        <f t="shared" si="5"/>
        <v>114.90043571084108</v>
      </c>
      <c r="J92" s="2">
        <f t="shared" si="6"/>
        <v>114.90043571084108</v>
      </c>
      <c r="K92" t="s">
        <v>246</v>
      </c>
      <c r="L92" s="2">
        <v>0.89299610894941595</v>
      </c>
      <c r="M92" s="2">
        <v>3.8910505836575798E-3</v>
      </c>
      <c r="N92" s="2">
        <v>8.9494163424124501E-2</v>
      </c>
      <c r="O92" s="2">
        <v>0.55252918287937702</v>
      </c>
      <c r="P92" s="2">
        <v>0</v>
      </c>
      <c r="Q92" s="2">
        <v>4.8638132295719803E-2</v>
      </c>
      <c r="R92" s="2">
        <v>0.30544747081711998</v>
      </c>
      <c r="S92">
        <v>1</v>
      </c>
      <c r="T92" s="3">
        <v>8.0658378200879959</v>
      </c>
      <c r="U92" s="3">
        <f t="shared" si="7"/>
        <v>1.8030511282122401</v>
      </c>
      <c r="V92" s="2">
        <v>0.77108031085012041</v>
      </c>
      <c r="W92">
        <v>0</v>
      </c>
      <c r="X92">
        <v>5</v>
      </c>
      <c r="Y92">
        <v>0</v>
      </c>
      <c r="Z92">
        <v>18</v>
      </c>
      <c r="AA92">
        <v>0</v>
      </c>
      <c r="AB92">
        <v>19</v>
      </c>
      <c r="AC92">
        <v>0</v>
      </c>
      <c r="AD92">
        <v>34</v>
      </c>
      <c r="AE92" s="3">
        <v>24.48849501683366</v>
      </c>
      <c r="AF92" s="3">
        <f t="shared" si="8"/>
        <v>5.4741998975427011</v>
      </c>
      <c r="AJ92">
        <f>V92*'Weighting Criteria'!$B$1</f>
        <v>15.421606217002408</v>
      </c>
      <c r="AK92">
        <f>L92*'Weighting Criteria'!$B$2</f>
        <v>17.85992217898832</v>
      </c>
      <c r="AL92">
        <f>(U92/(MAX($U$2:$U$216)))*'Weighting Criteria'!$B$3</f>
        <v>0.63984847232587638</v>
      </c>
      <c r="AM92">
        <f>'Weighting Criteria'!$B$4*('Weighting Criteria'!$C$6*(Summarized!W92/MAX(Summarized!$W$2:$W$216))+'Weighting Criteria'!$D$6*(Summarized!X92/MAX(Summarized!$X$2:$X$216))+'Weighting Criteria'!$E$6*(Summarized!Y92/MAX(Summarized!$Y$2:$Y$216))+'Weighting Criteria'!$F$6*(Summarized!Z92/MAX(Summarized!$Z$2:$Z$216)))</f>
        <v>1.6159420289855073</v>
      </c>
      <c r="AN92">
        <f>'Weighting Criteria'!$B$7*('Weighting Criteria'!$D$9*(Summarized!AB92/MAX(Summarized!$AB$2:$AB$216))+'Weighting Criteria'!$E$9*(Summarized!AC92/MAX(Summarized!$AC$2:$AC$216))+'Weighting Criteria'!$F$9*(Summarized!AD92/MAX(Summarized!$AD$2:$AD$216)))</f>
        <v>3.0645161290322585</v>
      </c>
      <c r="AO92">
        <f>'Weighting Criteria'!$B$10*('Weighting Criteria'!$C$12*(Summarized!I92/MAX($I$2:$I$216))+'Weighting Criteria'!$D$12*(Summarized!J92/MAX($J$2:$J$216)))</f>
        <v>0.73506888581751939</v>
      </c>
      <c r="AP92">
        <f>'Weighting Criteria'!$B$13*(Summarized!AF92/MAX(Summarized!$AF$2:$AF$216))</f>
        <v>0.65429363220469838</v>
      </c>
      <c r="AQ92">
        <f>'Weighting Criteria'!$B$14*(Summarized!S92/MAX(Summarized!$S$2:$S$216))</f>
        <v>1.6666666666666665</v>
      </c>
      <c r="AR92">
        <f t="shared" si="9"/>
        <v>41.657864211023245</v>
      </c>
    </row>
    <row r="93" spans="1:44" x14ac:dyDescent="0.25">
      <c r="A93" t="s">
        <v>359</v>
      </c>
      <c r="B93" t="s">
        <v>21</v>
      </c>
      <c r="C93" t="s">
        <v>358</v>
      </c>
      <c r="D93" t="s">
        <v>24</v>
      </c>
      <c r="E93" t="s">
        <v>835</v>
      </c>
      <c r="F93">
        <v>509</v>
      </c>
      <c r="G93">
        <v>509</v>
      </c>
      <c r="H93" s="2">
        <v>2.680155233899796</v>
      </c>
      <c r="I93" s="2">
        <f t="shared" si="5"/>
        <v>189.91437270570805</v>
      </c>
      <c r="J93" s="2">
        <f t="shared" si="6"/>
        <v>189.91437270570805</v>
      </c>
      <c r="K93" t="s">
        <v>357</v>
      </c>
      <c r="L93" s="2">
        <v>0.14734774066797601</v>
      </c>
      <c r="M93" s="2">
        <v>4.5186640471512697E-2</v>
      </c>
      <c r="N93" s="2">
        <v>6.2868369351669895E-2</v>
      </c>
      <c r="O93" s="2">
        <v>9.8231827111984193E-2</v>
      </c>
      <c r="P93" s="2">
        <v>7.8585461689587403E-3</v>
      </c>
      <c r="Q93" s="2">
        <v>6.4833005893909598E-2</v>
      </c>
      <c r="R93" s="2">
        <v>0.72102161100196405</v>
      </c>
      <c r="S93">
        <v>2</v>
      </c>
      <c r="T93" s="3">
        <v>0</v>
      </c>
      <c r="U93" s="3">
        <f t="shared" si="7"/>
        <v>0</v>
      </c>
      <c r="V93" s="2">
        <v>5.9858081852121471E-2</v>
      </c>
      <c r="W93">
        <v>0</v>
      </c>
      <c r="X93">
        <v>2</v>
      </c>
      <c r="Y93">
        <v>0</v>
      </c>
      <c r="Z93">
        <v>14</v>
      </c>
      <c r="AA93">
        <v>0</v>
      </c>
      <c r="AB93">
        <v>3</v>
      </c>
      <c r="AC93">
        <v>0</v>
      </c>
      <c r="AD93">
        <v>8</v>
      </c>
      <c r="AE93" s="3">
        <v>39.588825601141941</v>
      </c>
      <c r="AF93" s="3">
        <f t="shared" si="8"/>
        <v>14.771094263647441</v>
      </c>
      <c r="AJ93">
        <f>V93*'Weighting Criteria'!$B$1</f>
        <v>1.1971616370424294</v>
      </c>
      <c r="AK93">
        <f>L93*'Weighting Criteria'!$B$2</f>
        <v>2.94695481335952</v>
      </c>
      <c r="AL93">
        <f>(U93/(MAX($U$2:$U$216)))*'Weighting Criteria'!$B$3</f>
        <v>0</v>
      </c>
      <c r="AM93">
        <f>'Weighting Criteria'!$B$4*('Weighting Criteria'!$C$6*(Summarized!W93/MAX(Summarized!$W$2:$W$216))+'Weighting Criteria'!$D$6*(Summarized!X93/MAX(Summarized!$X$2:$X$216))+'Weighting Criteria'!$E$6*(Summarized!Y93/MAX(Summarized!$Y$2:$Y$216))+'Weighting Criteria'!$F$6*(Summarized!Z93/MAX(Summarized!$Z$2:$Z$216)))</f>
        <v>0.94202898550724634</v>
      </c>
      <c r="AN93">
        <f>'Weighting Criteria'!$B$7*('Weighting Criteria'!$D$9*(Summarized!AB93/MAX(Summarized!$AB$2:$AB$216))+'Weighting Criteria'!$E$9*(Summarized!AC93/MAX(Summarized!$AC$2:$AC$216))+'Weighting Criteria'!$F$9*(Summarized!AD93/MAX(Summarized!$AD$2:$AD$216)))</f>
        <v>0.4838709677419355</v>
      </c>
      <c r="AO93">
        <f>'Weighting Criteria'!$B$10*('Weighting Criteria'!$C$12*(Summarized!I93/MAX($I$2:$I$216))+'Weighting Criteria'!$D$12*(Summarized!J93/MAX($J$2:$J$216)))</f>
        <v>1.214966205148571</v>
      </c>
      <c r="AP93">
        <f>'Weighting Criteria'!$B$13*(Summarized!AF93/MAX(Summarized!$AF$2:$AF$216))</f>
        <v>1.7654877604557702</v>
      </c>
      <c r="AQ93">
        <f>'Weighting Criteria'!$B$14*(Summarized!S93/MAX(Summarized!$S$2:$S$216))</f>
        <v>3.333333333333333</v>
      </c>
      <c r="AR93">
        <f t="shared" si="9"/>
        <v>11.883803702588803</v>
      </c>
    </row>
    <row r="94" spans="1:44" x14ac:dyDescent="0.25">
      <c r="A94" t="s">
        <v>362</v>
      </c>
      <c r="B94" t="s">
        <v>21</v>
      </c>
      <c r="C94" t="s">
        <v>361</v>
      </c>
      <c r="D94" t="s">
        <v>24</v>
      </c>
      <c r="E94" t="s">
        <v>835</v>
      </c>
      <c r="F94">
        <v>536</v>
      </c>
      <c r="G94">
        <v>536</v>
      </c>
      <c r="H94" s="2">
        <v>2.4842046924730838</v>
      </c>
      <c r="I94" s="2">
        <f t="shared" si="5"/>
        <v>215.76321855603592</v>
      </c>
      <c r="J94" s="2">
        <f t="shared" si="6"/>
        <v>215.76321855603592</v>
      </c>
      <c r="K94" t="s">
        <v>360</v>
      </c>
      <c r="L94" s="2">
        <v>0.203358208955223</v>
      </c>
      <c r="M94" s="2">
        <v>8.7686567164179094E-2</v>
      </c>
      <c r="N94" s="2">
        <v>6.3432835820895497E-2</v>
      </c>
      <c r="O94" s="2">
        <v>0.18843283582089501</v>
      </c>
      <c r="P94" s="2">
        <v>0</v>
      </c>
      <c r="Q94" s="2">
        <v>7.2761194029850706E-2</v>
      </c>
      <c r="R94" s="2">
        <v>0.587686567164179</v>
      </c>
      <c r="S94">
        <v>3</v>
      </c>
      <c r="T94" s="3">
        <v>15.104432453192009</v>
      </c>
      <c r="U94" s="3">
        <f t="shared" si="7"/>
        <v>6.0801883592592336</v>
      </c>
      <c r="V94" s="2">
        <v>5.7015034694971239E-2</v>
      </c>
      <c r="W94">
        <v>0</v>
      </c>
      <c r="X94">
        <v>4</v>
      </c>
      <c r="Y94">
        <v>0</v>
      </c>
      <c r="Z94">
        <v>19</v>
      </c>
      <c r="AA94">
        <v>0</v>
      </c>
      <c r="AB94">
        <v>7</v>
      </c>
      <c r="AC94">
        <v>0</v>
      </c>
      <c r="AD94">
        <v>43</v>
      </c>
      <c r="AE94" s="3">
        <v>63.564497611845553</v>
      </c>
      <c r="AF94" s="3">
        <f t="shared" si="8"/>
        <v>25.587463788487419</v>
      </c>
      <c r="AJ94">
        <f>V94*'Weighting Criteria'!$B$1</f>
        <v>1.1403006938994249</v>
      </c>
      <c r="AK94">
        <f>L94*'Weighting Criteria'!$B$2</f>
        <v>4.0671641791044602</v>
      </c>
      <c r="AL94">
        <f>(U94/(MAX($U$2:$U$216)))*'Weighting Criteria'!$B$3</f>
        <v>2.1576754936411611</v>
      </c>
      <c r="AM94">
        <f>'Weighting Criteria'!$B$4*('Weighting Criteria'!$C$6*(Summarized!W94/MAX(Summarized!$W$2:$W$216))+'Weighting Criteria'!$D$6*(Summarized!X94/MAX(Summarized!$X$2:$X$216))+'Weighting Criteria'!$E$6*(Summarized!Y94/MAX(Summarized!$Y$2:$Y$216))+'Weighting Criteria'!$F$6*(Summarized!Z94/MAX(Summarized!$Z$2:$Z$216)))</f>
        <v>1.4927536231884058</v>
      </c>
      <c r="AN94">
        <f>'Weighting Criteria'!$B$7*('Weighting Criteria'!$D$9*(Summarized!AB94/MAX(Summarized!$AB$2:$AB$216))+'Weighting Criteria'!$E$9*(Summarized!AC94/MAX(Summarized!$AC$2:$AC$216))+'Weighting Criteria'!$F$9*(Summarized!AD94/MAX(Summarized!$AD$2:$AD$216)))</f>
        <v>1.1290322580645162</v>
      </c>
      <c r="AO94">
        <f>'Weighting Criteria'!$B$10*('Weighting Criteria'!$C$12*(Summarized!I94/MAX($I$2:$I$216))+'Weighting Criteria'!$D$12*(Summarized!J94/MAX($J$2:$J$216)))</f>
        <v>1.3803327000736776</v>
      </c>
      <c r="AP94">
        <f>'Weighting Criteria'!$B$13*(Summarized!AF94/MAX(Summarized!$AF$2:$AF$216))</f>
        <v>3.0582943506668014</v>
      </c>
      <c r="AQ94">
        <f>'Weighting Criteria'!$B$14*(Summarized!S94/MAX(Summarized!$S$2:$S$216))</f>
        <v>5</v>
      </c>
      <c r="AR94">
        <f t="shared" si="9"/>
        <v>19.425553298638448</v>
      </c>
    </row>
    <row r="95" spans="1:44" x14ac:dyDescent="0.25">
      <c r="A95" t="s">
        <v>365</v>
      </c>
      <c r="B95" t="s">
        <v>21</v>
      </c>
      <c r="C95" t="s">
        <v>364</v>
      </c>
      <c r="D95" t="s">
        <v>24</v>
      </c>
      <c r="E95" t="s">
        <v>835</v>
      </c>
      <c r="F95">
        <v>244</v>
      </c>
      <c r="G95">
        <v>1014</v>
      </c>
      <c r="H95" s="2">
        <v>1.975167984788555</v>
      </c>
      <c r="I95" s="2">
        <f t="shared" si="5"/>
        <v>123.53379655762322</v>
      </c>
      <c r="J95" s="2">
        <f t="shared" si="6"/>
        <v>513.37405618618834</v>
      </c>
      <c r="K95" t="s">
        <v>786</v>
      </c>
      <c r="L95" s="2">
        <v>0.95901639344262202</v>
      </c>
      <c r="M95" s="2">
        <v>0</v>
      </c>
      <c r="N95" s="2">
        <v>0.72950819672131095</v>
      </c>
      <c r="O95" s="2">
        <v>0.151639344262295</v>
      </c>
      <c r="P95" s="2">
        <v>0</v>
      </c>
      <c r="Q95" s="2">
        <v>6.5573770491803199E-2</v>
      </c>
      <c r="R95" s="2">
        <v>5.3278688524590098E-2</v>
      </c>
      <c r="S95">
        <v>1</v>
      </c>
      <c r="T95" s="3">
        <v>9.4362034592625665</v>
      </c>
      <c r="U95" s="3">
        <f t="shared" si="7"/>
        <v>4.7774181902167312</v>
      </c>
      <c r="V95" s="2">
        <v>0.52765976794665814</v>
      </c>
      <c r="W95">
        <v>0</v>
      </c>
      <c r="X95">
        <v>2</v>
      </c>
      <c r="Y95">
        <v>0</v>
      </c>
      <c r="Z95">
        <v>11</v>
      </c>
      <c r="AA95">
        <v>0</v>
      </c>
      <c r="AB95">
        <v>4</v>
      </c>
      <c r="AC95">
        <v>0</v>
      </c>
      <c r="AD95">
        <v>15</v>
      </c>
      <c r="AE95" s="3">
        <v>26.34687949199904</v>
      </c>
      <c r="AF95" s="3">
        <f t="shared" si="8"/>
        <v>13.339057586446003</v>
      </c>
      <c r="AJ95">
        <f>V95*'Weighting Criteria'!$B$1</f>
        <v>10.553195358933163</v>
      </c>
      <c r="AK95">
        <f>L95*'Weighting Criteria'!$B$2</f>
        <v>19.180327868852441</v>
      </c>
      <c r="AL95">
        <f>(U95/(MAX($U$2:$U$216)))*'Weighting Criteria'!$B$3</f>
        <v>1.6953616471779855</v>
      </c>
      <c r="AM95">
        <f>'Weighting Criteria'!$B$4*('Weighting Criteria'!$C$6*(Summarized!W95/MAX(Summarized!$W$2:$W$216))+'Weighting Criteria'!$D$6*(Summarized!X95/MAX(Summarized!$X$2:$X$216))+'Weighting Criteria'!$E$6*(Summarized!Y95/MAX(Summarized!$Y$2:$Y$216))+'Weighting Criteria'!$F$6*(Summarized!Z95/MAX(Summarized!$Z$2:$Z$216)))</f>
        <v>0.81159420289855067</v>
      </c>
      <c r="AN95">
        <f>'Weighting Criteria'!$B$7*('Weighting Criteria'!$D$9*(Summarized!AB95/MAX(Summarized!$AB$2:$AB$216))+'Weighting Criteria'!$E$9*(Summarized!AC95/MAX(Summarized!$AC$2:$AC$216))+'Weighting Criteria'!$F$9*(Summarized!AD95/MAX(Summarized!$AD$2:$AD$216)))</f>
        <v>0.64516129032258074</v>
      </c>
      <c r="AO95">
        <f>'Weighting Criteria'!$B$10*('Weighting Criteria'!$C$12*(Summarized!I95/MAX($I$2:$I$216))+'Weighting Criteria'!$D$12*(Summarized!J95/MAX($J$2:$J$216)))</f>
        <v>2.0372905585102559</v>
      </c>
      <c r="AP95">
        <f>'Weighting Criteria'!$B$13*(Summarized!AF95/MAX(Summarized!$AF$2:$AF$216))</f>
        <v>1.5943262215070242</v>
      </c>
      <c r="AQ95">
        <f>'Weighting Criteria'!$B$14*(Summarized!S95/MAX(Summarized!$S$2:$S$216))</f>
        <v>1.6666666666666665</v>
      </c>
      <c r="AR95">
        <f t="shared" si="9"/>
        <v>38.18392381486867</v>
      </c>
    </row>
    <row r="96" spans="1:44" x14ac:dyDescent="0.25">
      <c r="A96" t="s">
        <v>368</v>
      </c>
      <c r="B96" t="s">
        <v>21</v>
      </c>
      <c r="C96" t="s">
        <v>367</v>
      </c>
      <c r="D96" t="s">
        <v>24</v>
      </c>
      <c r="E96" t="s">
        <v>837</v>
      </c>
      <c r="F96">
        <v>538</v>
      </c>
      <c r="G96">
        <v>538</v>
      </c>
      <c r="H96" s="2">
        <v>2.659692633023774</v>
      </c>
      <c r="I96" s="2">
        <f t="shared" si="5"/>
        <v>202.27901274003756</v>
      </c>
      <c r="J96" s="2">
        <f t="shared" si="6"/>
        <v>202.27901274003756</v>
      </c>
      <c r="K96" t="s">
        <v>366</v>
      </c>
      <c r="L96" s="2">
        <v>0.81598513011152396</v>
      </c>
      <c r="M96" s="2">
        <v>4.6468401486988803E-2</v>
      </c>
      <c r="N96" s="2">
        <v>0.10408921933085501</v>
      </c>
      <c r="O96" s="2">
        <v>0.73605947955390305</v>
      </c>
      <c r="P96" s="2">
        <v>0</v>
      </c>
      <c r="Q96" s="2">
        <v>2.7881040892193301E-2</v>
      </c>
      <c r="R96" s="2">
        <v>8.5501858736059394E-2</v>
      </c>
      <c r="S96">
        <v>1</v>
      </c>
      <c r="T96" s="3">
        <v>3.5143367674478658</v>
      </c>
      <c r="U96" s="3">
        <f t="shared" si="7"/>
        <v>1.3213319177609093</v>
      </c>
      <c r="V96" s="2">
        <v>0.1218834448207534</v>
      </c>
      <c r="W96">
        <v>0</v>
      </c>
      <c r="X96">
        <v>0</v>
      </c>
      <c r="Y96">
        <v>0</v>
      </c>
      <c r="Z96">
        <v>7</v>
      </c>
      <c r="AA96">
        <v>0</v>
      </c>
      <c r="AB96">
        <v>5</v>
      </c>
      <c r="AC96">
        <v>0</v>
      </c>
      <c r="AD96">
        <v>9</v>
      </c>
      <c r="AE96" s="3">
        <v>24.053426208711031</v>
      </c>
      <c r="AF96" s="3">
        <f t="shared" si="8"/>
        <v>9.0436864433334794</v>
      </c>
      <c r="AJ96">
        <f>V96*'Weighting Criteria'!$B$1</f>
        <v>2.4376688964150679</v>
      </c>
      <c r="AK96">
        <f>L96*'Weighting Criteria'!$B$2</f>
        <v>16.319702602230478</v>
      </c>
      <c r="AL96">
        <f>(U96/(MAX($U$2:$U$216)))*'Weighting Criteria'!$B$3</f>
        <v>0.46890085133249687</v>
      </c>
      <c r="AM96">
        <f>'Weighting Criteria'!$B$4*('Weighting Criteria'!$C$6*(Summarized!W96/MAX(Summarized!$W$2:$W$216))+'Weighting Criteria'!$D$6*(Summarized!X96/MAX(Summarized!$X$2:$X$216))+'Weighting Criteria'!$E$6*(Summarized!Y96/MAX(Summarized!$Y$2:$Y$216))+'Weighting Criteria'!$F$6*(Summarized!Z96/MAX(Summarized!$Z$2:$Z$216)))</f>
        <v>0.30434782608695654</v>
      </c>
      <c r="AN96">
        <f>'Weighting Criteria'!$B$7*('Weighting Criteria'!$D$9*(Summarized!AB96/MAX(Summarized!$AB$2:$AB$216))+'Weighting Criteria'!$E$9*(Summarized!AC96/MAX(Summarized!$AC$2:$AC$216))+'Weighting Criteria'!$F$9*(Summarized!AD96/MAX(Summarized!$AD$2:$AD$216)))</f>
        <v>0.80645161290322587</v>
      </c>
      <c r="AO96">
        <f>'Weighting Criteria'!$B$10*('Weighting Criteria'!$C$12*(Summarized!I96/MAX($I$2:$I$216))+'Weighting Criteria'!$D$12*(Summarized!J96/MAX($J$2:$J$216)))</f>
        <v>1.2940682739731171</v>
      </c>
      <c r="AP96">
        <f>'Weighting Criteria'!$B$13*(Summarized!AF96/MAX(Summarized!$AF$2:$AF$216))</f>
        <v>1.0809299189430808</v>
      </c>
      <c r="AQ96">
        <f>'Weighting Criteria'!$B$14*(Summarized!S96/MAX(Summarized!$S$2:$S$216))</f>
        <v>1.6666666666666665</v>
      </c>
      <c r="AR96">
        <f t="shared" si="9"/>
        <v>24.37873664855109</v>
      </c>
    </row>
    <row r="97" spans="1:44" x14ac:dyDescent="0.25">
      <c r="A97" t="s">
        <v>371</v>
      </c>
      <c r="B97" t="s">
        <v>21</v>
      </c>
      <c r="C97" t="s">
        <v>370</v>
      </c>
      <c r="D97" t="s">
        <v>24</v>
      </c>
      <c r="E97" t="s">
        <v>835</v>
      </c>
      <c r="F97">
        <v>492</v>
      </c>
      <c r="G97">
        <v>492</v>
      </c>
      <c r="H97" s="2">
        <v>6.2519268443108924</v>
      </c>
      <c r="I97" s="2">
        <f t="shared" si="5"/>
        <v>78.695738490239776</v>
      </c>
      <c r="J97" s="2">
        <f t="shared" si="6"/>
        <v>78.695738490239776</v>
      </c>
      <c r="K97" t="s">
        <v>369</v>
      </c>
      <c r="L97" s="2">
        <v>0.53252032520325199</v>
      </c>
      <c r="M97" s="2">
        <v>9.5528455284552796E-2</v>
      </c>
      <c r="N97" s="2">
        <v>0.31300813008130002</v>
      </c>
      <c r="O97" s="2">
        <v>0.168699186991869</v>
      </c>
      <c r="P97" s="2">
        <v>0</v>
      </c>
      <c r="Q97" s="2">
        <v>0.109756097560975</v>
      </c>
      <c r="R97" s="2">
        <v>0.31300813008130002</v>
      </c>
      <c r="S97">
        <v>1</v>
      </c>
      <c r="T97" s="3">
        <v>0</v>
      </c>
      <c r="U97" s="3">
        <f t="shared" si="7"/>
        <v>0</v>
      </c>
      <c r="V97" s="2">
        <v>0</v>
      </c>
      <c r="W97">
        <v>0</v>
      </c>
      <c r="X97">
        <v>1</v>
      </c>
      <c r="Y97">
        <v>0</v>
      </c>
      <c r="Z97">
        <v>5</v>
      </c>
      <c r="AA97">
        <v>0</v>
      </c>
      <c r="AB97">
        <v>3</v>
      </c>
      <c r="AC97">
        <v>0</v>
      </c>
      <c r="AD97">
        <v>6</v>
      </c>
      <c r="AE97" s="3">
        <v>18.620019487889351</v>
      </c>
      <c r="AF97" s="3">
        <f t="shared" si="8"/>
        <v>2.9782849274433105</v>
      </c>
      <c r="AH97" t="s">
        <v>372</v>
      </c>
      <c r="AI97" t="s">
        <v>373</v>
      </c>
      <c r="AJ97">
        <f>V97*'Weighting Criteria'!$B$1</f>
        <v>0</v>
      </c>
      <c r="AK97">
        <f>L97*'Weighting Criteria'!$B$2</f>
        <v>10.650406504065039</v>
      </c>
      <c r="AL97">
        <f>(U97/(MAX($U$2:$U$216)))*'Weighting Criteria'!$B$3</f>
        <v>0</v>
      </c>
      <c r="AM97">
        <f>'Weighting Criteria'!$B$4*('Weighting Criteria'!$C$6*(Summarized!W97/MAX(Summarized!$W$2:$W$216))+'Weighting Criteria'!$D$6*(Summarized!X97/MAX(Summarized!$X$2:$X$216))+'Weighting Criteria'!$E$6*(Summarized!Y97/MAX(Summarized!$Y$2:$Y$216))+'Weighting Criteria'!$F$6*(Summarized!Z97/MAX(Summarized!$Z$2:$Z$216)))</f>
        <v>0.38405797101449268</v>
      </c>
      <c r="AN97">
        <f>'Weighting Criteria'!$B$7*('Weighting Criteria'!$D$9*(Summarized!AB97/MAX(Summarized!$AB$2:$AB$216))+'Weighting Criteria'!$E$9*(Summarized!AC97/MAX(Summarized!$AC$2:$AC$216))+'Weighting Criteria'!$F$9*(Summarized!AD97/MAX(Summarized!$AD$2:$AD$216)))</f>
        <v>0.4838709677419355</v>
      </c>
      <c r="AO97">
        <f>'Weighting Criteria'!$B$10*('Weighting Criteria'!$C$12*(Summarized!I97/MAX($I$2:$I$216))+'Weighting Criteria'!$D$12*(Summarized!J97/MAX($J$2:$J$216)))</f>
        <v>0.50345143125640446</v>
      </c>
      <c r="AP97">
        <f>'Weighting Criteria'!$B$13*(Summarized!AF97/MAX(Summarized!$AF$2:$AF$216))</f>
        <v>0.35597400522259426</v>
      </c>
      <c r="AQ97">
        <f>'Weighting Criteria'!$B$14*(Summarized!S97/MAX(Summarized!$S$2:$S$216))</f>
        <v>1.6666666666666665</v>
      </c>
      <c r="AR97">
        <f t="shared" si="9"/>
        <v>14.044427545967132</v>
      </c>
    </row>
    <row r="98" spans="1:44" x14ac:dyDescent="0.25">
      <c r="A98" t="s">
        <v>376</v>
      </c>
      <c r="B98" t="s">
        <v>21</v>
      </c>
      <c r="C98" t="s">
        <v>375</v>
      </c>
      <c r="D98" t="s">
        <v>24</v>
      </c>
      <c r="E98" t="s">
        <v>835</v>
      </c>
      <c r="F98">
        <v>350</v>
      </c>
      <c r="G98">
        <v>350</v>
      </c>
      <c r="H98" s="2">
        <v>1.4138001932180351</v>
      </c>
      <c r="I98" s="2">
        <f t="shared" si="5"/>
        <v>247.55973416819535</v>
      </c>
      <c r="J98" s="2">
        <f t="shared" si="6"/>
        <v>247.55973416819535</v>
      </c>
      <c r="K98" t="s">
        <v>374</v>
      </c>
      <c r="L98" s="2">
        <v>0.71714285714285697</v>
      </c>
      <c r="M98" s="2">
        <v>0.04</v>
      </c>
      <c r="N98" s="2">
        <v>0.24</v>
      </c>
      <c r="O98" s="2">
        <v>0.24</v>
      </c>
      <c r="P98" s="2">
        <v>2.8571428571428502E-3</v>
      </c>
      <c r="Q98" s="2">
        <v>0.14000000000000001</v>
      </c>
      <c r="R98" s="2">
        <v>0.33714285714285702</v>
      </c>
      <c r="S98">
        <v>3</v>
      </c>
      <c r="T98" s="3">
        <v>3.6299642877571481</v>
      </c>
      <c r="U98" s="3">
        <f t="shared" si="7"/>
        <v>2.5675228403348633</v>
      </c>
      <c r="V98" s="2">
        <v>3.5936197390645477E-2</v>
      </c>
      <c r="W98">
        <v>0</v>
      </c>
      <c r="X98">
        <v>2</v>
      </c>
      <c r="Y98">
        <v>0</v>
      </c>
      <c r="Z98">
        <v>6</v>
      </c>
      <c r="AA98">
        <v>0</v>
      </c>
      <c r="AB98">
        <v>2</v>
      </c>
      <c r="AC98">
        <v>0</v>
      </c>
      <c r="AD98">
        <v>3</v>
      </c>
      <c r="AE98" s="3">
        <v>3.909986983382256</v>
      </c>
      <c r="AF98" s="3">
        <f t="shared" si="8"/>
        <v>2.7655866805920439</v>
      </c>
      <c r="AJ98">
        <f>V98*'Weighting Criteria'!$B$1</f>
        <v>0.71872394781290949</v>
      </c>
      <c r="AK98">
        <f>L98*'Weighting Criteria'!$B$2</f>
        <v>14.34285714285714</v>
      </c>
      <c r="AL98">
        <f>(U98/(MAX($U$2:$U$216)))*'Weighting Criteria'!$B$3</f>
        <v>0.91113642943611395</v>
      </c>
      <c r="AM98">
        <f>'Weighting Criteria'!$B$4*('Weighting Criteria'!$C$6*(Summarized!W98/MAX(Summarized!$W$2:$W$216))+'Weighting Criteria'!$D$6*(Summarized!X98/MAX(Summarized!$X$2:$X$216))+'Weighting Criteria'!$E$6*(Summarized!Y98/MAX(Summarized!$Y$2:$Y$216))+'Weighting Criteria'!$F$6*(Summarized!Z98/MAX(Summarized!$Z$2:$Z$216)))</f>
        <v>0.59420289855072461</v>
      </c>
      <c r="AN98">
        <f>'Weighting Criteria'!$B$7*('Weighting Criteria'!$D$9*(Summarized!AB98/MAX(Summarized!$AB$2:$AB$216))+'Weighting Criteria'!$E$9*(Summarized!AC98/MAX(Summarized!$AC$2:$AC$216))+'Weighting Criteria'!$F$9*(Summarized!AD98/MAX(Summarized!$AD$2:$AD$216)))</f>
        <v>0.32258064516129037</v>
      </c>
      <c r="AO98">
        <f>'Weighting Criteria'!$B$10*('Weighting Criteria'!$C$12*(Summarized!I98/MAX($I$2:$I$216))+'Weighting Criteria'!$D$12*(Summarized!J98/MAX($J$2:$J$216)))</f>
        <v>1.5837490679865813</v>
      </c>
      <c r="AP98">
        <f>'Weighting Criteria'!$B$13*(Summarized!AF98/MAX(Summarized!$AF$2:$AF$216))</f>
        <v>0.33055164010977522</v>
      </c>
      <c r="AQ98">
        <f>'Weighting Criteria'!$B$14*(Summarized!S98/MAX(Summarized!$S$2:$S$216))</f>
        <v>5</v>
      </c>
      <c r="AR98">
        <f t="shared" si="9"/>
        <v>23.803801771914536</v>
      </c>
    </row>
    <row r="99" spans="1:44" x14ac:dyDescent="0.25">
      <c r="A99" t="s">
        <v>382</v>
      </c>
      <c r="B99" t="s">
        <v>21</v>
      </c>
      <c r="C99" t="s">
        <v>381</v>
      </c>
      <c r="D99" t="s">
        <v>67</v>
      </c>
      <c r="E99" t="s">
        <v>837</v>
      </c>
      <c r="F99">
        <v>597</v>
      </c>
      <c r="G99">
        <v>597</v>
      </c>
      <c r="H99">
        <v>3.0068730106730932</v>
      </c>
      <c r="I99" s="2">
        <f t="shared" si="5"/>
        <v>198.54513239531875</v>
      </c>
      <c r="J99" s="2">
        <f t="shared" si="6"/>
        <v>198.54513239531875</v>
      </c>
      <c r="K99" t="s">
        <v>380</v>
      </c>
      <c r="L99" s="2">
        <v>0.55108877721942995</v>
      </c>
      <c r="M99" s="2">
        <v>8.3752093802344996E-2</v>
      </c>
      <c r="N99" s="2">
        <v>0.182579564489112</v>
      </c>
      <c r="O99" s="2">
        <v>0.35175879396984899</v>
      </c>
      <c r="P99" s="2">
        <v>6.7001675041875996E-3</v>
      </c>
      <c r="Q99" s="2">
        <v>5.19262981574539E-2</v>
      </c>
      <c r="R99" s="2">
        <v>0.32328308207705098</v>
      </c>
      <c r="S99">
        <v>1</v>
      </c>
      <c r="T99">
        <v>0.74667317744410355</v>
      </c>
      <c r="U99" s="3">
        <f t="shared" si="7"/>
        <v>0.24832215221385742</v>
      </c>
      <c r="V99">
        <v>4.3216626808472471E-2</v>
      </c>
      <c r="W99">
        <v>0</v>
      </c>
      <c r="X99">
        <v>1</v>
      </c>
      <c r="Y99">
        <v>0</v>
      </c>
      <c r="Z99">
        <v>9</v>
      </c>
      <c r="AA99">
        <v>0</v>
      </c>
      <c r="AB99">
        <v>6</v>
      </c>
      <c r="AC99">
        <v>0</v>
      </c>
      <c r="AD99">
        <v>15</v>
      </c>
      <c r="AE99">
        <v>6.9285466348861391</v>
      </c>
      <c r="AF99" s="3">
        <f t="shared" si="8"/>
        <v>2.3042365308720414</v>
      </c>
      <c r="AJ99">
        <f>V99*'Weighting Criteria'!$B$1</f>
        <v>0.86433253616944938</v>
      </c>
      <c r="AK99">
        <f>L99*'Weighting Criteria'!$B$2</f>
        <v>11.0217755443886</v>
      </c>
      <c r="AL99">
        <f>(U99/(MAX($U$2:$U$216)))*'Weighting Criteria'!$B$3</f>
        <v>8.8122043381127779E-2</v>
      </c>
      <c r="AM99">
        <f>'Weighting Criteria'!$B$4*('Weighting Criteria'!$C$6*(Summarized!W99/MAX(Summarized!$W$2:$W$216))+'Weighting Criteria'!$D$6*(Summarized!X99/MAX(Summarized!$X$2:$X$216))+'Weighting Criteria'!$E$6*(Summarized!Y99/MAX(Summarized!$Y$2:$Y$216))+'Weighting Criteria'!$F$6*(Summarized!Z99/MAX(Summarized!$Z$2:$Z$216)))</f>
        <v>0.55797101449275366</v>
      </c>
      <c r="AN99">
        <f>'Weighting Criteria'!$B$7*('Weighting Criteria'!$D$9*(Summarized!AB99/MAX(Summarized!$AB$2:$AB$216))+'Weighting Criteria'!$E$9*(Summarized!AC99/MAX(Summarized!$AC$2:$AC$216))+'Weighting Criteria'!$F$9*(Summarized!AD99/MAX(Summarized!$AD$2:$AD$216)))</f>
        <v>0.967741935483871</v>
      </c>
      <c r="AO99">
        <f>'Weighting Criteria'!$B$10*('Weighting Criteria'!$C$12*(Summarized!I99/MAX($I$2:$I$216))+'Weighting Criteria'!$D$12*(Summarized!J99/MAX($J$2:$J$216)))</f>
        <v>1.2701809906239434</v>
      </c>
      <c r="AP99">
        <f>'Weighting Criteria'!$B$13*(Summarized!AF99/MAX(Summarized!$AF$2:$AF$216))</f>
        <v>0.27540961555309396</v>
      </c>
      <c r="AQ99">
        <f>'Weighting Criteria'!$B$14*(Summarized!S99/MAX(Summarized!$S$2:$S$216))</f>
        <v>1.6666666666666665</v>
      </c>
      <c r="AR99">
        <f t="shared" si="9"/>
        <v>16.712200346759506</v>
      </c>
    </row>
    <row r="100" spans="1:44" x14ac:dyDescent="0.25">
      <c r="A100" t="s">
        <v>385</v>
      </c>
      <c r="B100" t="s">
        <v>21</v>
      </c>
      <c r="C100" t="s">
        <v>384</v>
      </c>
      <c r="D100" t="s">
        <v>75</v>
      </c>
      <c r="E100" t="s">
        <v>837</v>
      </c>
      <c r="F100">
        <v>494</v>
      </c>
      <c r="G100">
        <v>976</v>
      </c>
      <c r="H100">
        <v>3.57008482328665</v>
      </c>
      <c r="I100" s="2">
        <f t="shared" si="5"/>
        <v>138.37206241649449</v>
      </c>
      <c r="J100" s="2">
        <f t="shared" si="6"/>
        <v>273.38286015890407</v>
      </c>
      <c r="K100" t="s">
        <v>787</v>
      </c>
      <c r="L100" s="2">
        <v>0.61133603238866396</v>
      </c>
      <c r="M100" s="2">
        <v>8.2995951417003999E-2</v>
      </c>
      <c r="N100" s="2">
        <v>0.34817813765182098</v>
      </c>
      <c r="O100" s="2">
        <v>0.240890688259109</v>
      </c>
      <c r="P100" s="2">
        <v>0</v>
      </c>
      <c r="Q100" s="2">
        <v>6.0728744939271197E-2</v>
      </c>
      <c r="R100" s="2">
        <v>0.26720647773279299</v>
      </c>
      <c r="S100">
        <v>2</v>
      </c>
      <c r="T100">
        <v>0</v>
      </c>
      <c r="U100" s="3">
        <f t="shared" si="7"/>
        <v>0</v>
      </c>
      <c r="V100">
        <v>0.1841762107611189</v>
      </c>
      <c r="W100">
        <v>0</v>
      </c>
      <c r="Y100">
        <v>0</v>
      </c>
      <c r="Z100">
        <v>12</v>
      </c>
      <c r="AA100">
        <v>0</v>
      </c>
      <c r="AB100">
        <v>6</v>
      </c>
      <c r="AC100">
        <v>0</v>
      </c>
      <c r="AD100">
        <v>16</v>
      </c>
      <c r="AE100">
        <v>40.693267469436783</v>
      </c>
      <c r="AF100" s="3">
        <f t="shared" si="8"/>
        <v>11.398403534842128</v>
      </c>
      <c r="AJ100">
        <f>V100*'Weighting Criteria'!$B$1</f>
        <v>3.6835242152223779</v>
      </c>
      <c r="AK100">
        <f>L100*'Weighting Criteria'!$B$2</f>
        <v>12.226720647773279</v>
      </c>
      <c r="AL100">
        <f>(U100/(MAX($U$2:$U$216)))*'Weighting Criteria'!$B$3</f>
        <v>0</v>
      </c>
      <c r="AM100">
        <f>'Weighting Criteria'!$B$4*('Weighting Criteria'!$C$6*(Summarized!W100/MAX(Summarized!$W$2:$W$216))+'Weighting Criteria'!$D$6*(Summarized!X100/MAX(Summarized!$X$2:$X$216))+'Weighting Criteria'!$E$6*(Summarized!Y100/MAX(Summarized!$Y$2:$Y$216))+'Weighting Criteria'!$F$6*(Summarized!Z100/MAX(Summarized!$Z$2:$Z$216)))</f>
        <v>0.52173913043478259</v>
      </c>
      <c r="AN100">
        <f>'Weighting Criteria'!$B$7*('Weighting Criteria'!$D$9*(Summarized!AB100/MAX(Summarized!$AB$2:$AB$216))+'Weighting Criteria'!$E$9*(Summarized!AC100/MAX(Summarized!$AC$2:$AC$216))+'Weighting Criteria'!$F$9*(Summarized!AD100/MAX(Summarized!$AD$2:$AD$216)))</f>
        <v>0.967741935483871</v>
      </c>
      <c r="AO100">
        <f>'Weighting Criteria'!$B$10*('Weighting Criteria'!$C$12*(Summarized!I100/MAX($I$2:$I$216))+'Weighting Criteria'!$D$12*(Summarized!J100/MAX($J$2:$J$216)))</f>
        <v>1.3170891402408313</v>
      </c>
      <c r="AP100">
        <f>'Weighting Criteria'!$B$13*(Summarized!AF100/MAX(Summarized!$AF$2:$AF$216))</f>
        <v>1.3623731302714188</v>
      </c>
      <c r="AQ100">
        <f>'Weighting Criteria'!$B$14*(Summarized!S100/MAX(Summarized!$S$2:$S$216))</f>
        <v>3.333333333333333</v>
      </c>
      <c r="AR100">
        <f t="shared" si="9"/>
        <v>23.412521532759893</v>
      </c>
    </row>
    <row r="101" spans="1:44" x14ac:dyDescent="0.25">
      <c r="A101" t="s">
        <v>389</v>
      </c>
      <c r="B101" t="s">
        <v>21</v>
      </c>
      <c r="C101" t="s">
        <v>388</v>
      </c>
      <c r="D101" t="s">
        <v>195</v>
      </c>
      <c r="E101" t="s">
        <v>837</v>
      </c>
      <c r="F101">
        <v>686</v>
      </c>
      <c r="G101">
        <v>686</v>
      </c>
      <c r="H101">
        <v>2.6613731235963418</v>
      </c>
      <c r="I101" s="2">
        <f t="shared" si="5"/>
        <v>257.7616772025566</v>
      </c>
      <c r="J101" s="2">
        <f t="shared" si="6"/>
        <v>257.7616772025566</v>
      </c>
      <c r="K101" t="s">
        <v>387</v>
      </c>
      <c r="L101" s="2">
        <v>0.73906705539358597</v>
      </c>
      <c r="M101" s="2">
        <v>2.3323615160349798E-2</v>
      </c>
      <c r="N101" s="2">
        <v>0.45772594752186502</v>
      </c>
      <c r="O101" s="2">
        <v>0.233236151603498</v>
      </c>
      <c r="P101" s="2">
        <v>0</v>
      </c>
      <c r="Q101" s="2">
        <v>7.1428571428571397E-2</v>
      </c>
      <c r="R101" s="2">
        <v>0.214285714285714</v>
      </c>
      <c r="S101">
        <v>2</v>
      </c>
      <c r="T101">
        <v>15.390491611172189</v>
      </c>
      <c r="U101" s="3">
        <f t="shared" si="7"/>
        <v>5.7829138931014885</v>
      </c>
      <c r="V101">
        <v>0.16908931039334399</v>
      </c>
      <c r="W101">
        <v>0</v>
      </c>
      <c r="X101">
        <v>2</v>
      </c>
      <c r="Y101">
        <v>0</v>
      </c>
      <c r="Z101">
        <v>14</v>
      </c>
      <c r="AA101">
        <v>0</v>
      </c>
      <c r="AB101">
        <v>5</v>
      </c>
      <c r="AC101">
        <v>0</v>
      </c>
      <c r="AD101">
        <v>16</v>
      </c>
      <c r="AE101">
        <v>21.129215185165361</v>
      </c>
      <c r="AF101" s="3">
        <f t="shared" si="8"/>
        <v>7.9392156619561964</v>
      </c>
      <c r="AH101" t="s">
        <v>390</v>
      </c>
      <c r="AI101" t="s">
        <v>35</v>
      </c>
      <c r="AJ101">
        <f>V101*'Weighting Criteria'!$B$1</f>
        <v>3.3817862078668797</v>
      </c>
      <c r="AK101">
        <f>L101*'Weighting Criteria'!$B$2</f>
        <v>14.78134110787172</v>
      </c>
      <c r="AL101">
        <f>(U101/(MAX($U$2:$U$216)))*'Weighting Criteria'!$B$3</f>
        <v>2.0521817502545709</v>
      </c>
      <c r="AM101">
        <f>'Weighting Criteria'!$B$4*('Weighting Criteria'!$C$6*(Summarized!W101/MAX(Summarized!$W$2:$W$216))+'Weighting Criteria'!$D$6*(Summarized!X101/MAX(Summarized!$X$2:$X$216))+'Weighting Criteria'!$E$6*(Summarized!Y101/MAX(Summarized!$Y$2:$Y$216))+'Weighting Criteria'!$F$6*(Summarized!Z101/MAX(Summarized!$Z$2:$Z$216)))</f>
        <v>0.94202898550724634</v>
      </c>
      <c r="AN101">
        <f>'Weighting Criteria'!$B$7*('Weighting Criteria'!$D$9*(Summarized!AB101/MAX(Summarized!$AB$2:$AB$216))+'Weighting Criteria'!$E$9*(Summarized!AC101/MAX(Summarized!$AC$2:$AC$216))+'Weighting Criteria'!$F$9*(Summarized!AD101/MAX(Summarized!$AD$2:$AD$216)))</f>
        <v>0.80645161290322587</v>
      </c>
      <c r="AO101">
        <f>'Weighting Criteria'!$B$10*('Weighting Criteria'!$C$12*(Summarized!I101/MAX($I$2:$I$216))+'Weighting Criteria'!$D$12*(Summarized!J101/MAX($J$2:$J$216)))</f>
        <v>1.6490154079534205</v>
      </c>
      <c r="AP101">
        <f>'Weighting Criteria'!$B$13*(Summarized!AF101/MAX(Summarized!$AF$2:$AF$216))</f>
        <v>0.94892008869634614</v>
      </c>
      <c r="AQ101">
        <f>'Weighting Criteria'!$B$14*(Summarized!S101/MAX(Summarized!$S$2:$S$216))</f>
        <v>3.333333333333333</v>
      </c>
      <c r="AR101">
        <f t="shared" si="9"/>
        <v>27.895058494386742</v>
      </c>
    </row>
    <row r="102" spans="1:44" x14ac:dyDescent="0.25">
      <c r="A102" t="s">
        <v>393</v>
      </c>
      <c r="B102" t="s">
        <v>21</v>
      </c>
      <c r="C102" t="s">
        <v>392</v>
      </c>
      <c r="D102" t="s">
        <v>63</v>
      </c>
      <c r="E102" t="s">
        <v>837</v>
      </c>
      <c r="F102">
        <v>575</v>
      </c>
      <c r="G102">
        <v>1386</v>
      </c>
      <c r="H102">
        <v>6.9453471518136736</v>
      </c>
      <c r="I102" s="2">
        <f t="shared" si="5"/>
        <v>82.789238238415095</v>
      </c>
      <c r="J102" s="2">
        <f t="shared" si="6"/>
        <v>199.55805947555362</v>
      </c>
      <c r="K102" t="s">
        <v>788</v>
      </c>
      <c r="L102" s="2">
        <v>0.208695652173913</v>
      </c>
      <c r="M102" s="2">
        <v>4.1739130434782598E-2</v>
      </c>
      <c r="N102" s="2">
        <v>1.56521739130434E-2</v>
      </c>
      <c r="O102" s="2">
        <v>0.208695652173913</v>
      </c>
      <c r="P102" s="2">
        <v>1.7391304347826001E-3</v>
      </c>
      <c r="Q102" s="2">
        <v>9.0434782608695599E-2</v>
      </c>
      <c r="R102" s="2">
        <v>0.64173913043478203</v>
      </c>
      <c r="S102">
        <v>1</v>
      </c>
      <c r="T102">
        <v>7.4916346366390449E-3</v>
      </c>
      <c r="U102" s="3">
        <f t="shared" si="7"/>
        <v>1.0786551734397777E-3</v>
      </c>
      <c r="V102">
        <v>0</v>
      </c>
      <c r="W102">
        <v>0</v>
      </c>
      <c r="X102">
        <v>0</v>
      </c>
      <c r="Y102">
        <v>0</v>
      </c>
      <c r="Z102">
        <v>4</v>
      </c>
      <c r="AA102">
        <v>0</v>
      </c>
      <c r="AB102">
        <v>2</v>
      </c>
      <c r="AC102">
        <v>0</v>
      </c>
      <c r="AD102">
        <v>6</v>
      </c>
      <c r="AE102">
        <v>8.1970485983434465</v>
      </c>
      <c r="AF102" s="3">
        <f t="shared" si="8"/>
        <v>1.1802215813219517</v>
      </c>
      <c r="AJ102">
        <f>V102*'Weighting Criteria'!$B$1</f>
        <v>0</v>
      </c>
      <c r="AK102">
        <f>L102*'Weighting Criteria'!$B$2</f>
        <v>4.1739130434782599</v>
      </c>
      <c r="AL102">
        <f>(U102/(MAX($U$2:$U$216)))*'Weighting Criteria'!$B$3</f>
        <v>3.8278219296874165E-4</v>
      </c>
      <c r="AM102">
        <f>'Weighting Criteria'!$B$4*('Weighting Criteria'!$C$6*(Summarized!W102/MAX(Summarized!$W$2:$W$216))+'Weighting Criteria'!$D$6*(Summarized!X102/MAX(Summarized!$X$2:$X$216))+'Weighting Criteria'!$E$6*(Summarized!Y102/MAX(Summarized!$Y$2:$Y$216))+'Weighting Criteria'!$F$6*(Summarized!Z102/MAX(Summarized!$Z$2:$Z$216)))</f>
        <v>0.17391304347826086</v>
      </c>
      <c r="AN102">
        <f>'Weighting Criteria'!$B$7*('Weighting Criteria'!$D$9*(Summarized!AB102/MAX(Summarized!$AB$2:$AB$216))+'Weighting Criteria'!$E$9*(Summarized!AC102/MAX(Summarized!$AC$2:$AC$216))+'Weighting Criteria'!$F$9*(Summarized!AD102/MAX(Summarized!$AD$2:$AD$216)))</f>
        <v>0.32258064516129037</v>
      </c>
      <c r="AO102">
        <f>'Weighting Criteria'!$B$10*('Weighting Criteria'!$C$12*(Summarized!I102/MAX($I$2:$I$216))+'Weighting Criteria'!$D$12*(Summarized!J102/MAX($J$2:$J$216)))</f>
        <v>0.90315024595077409</v>
      </c>
      <c r="AP102">
        <f>'Weighting Criteria'!$B$13*(Summarized!AF102/MAX(Summarized!$AF$2:$AF$216))</f>
        <v>0.14106380470251889</v>
      </c>
      <c r="AQ102">
        <f>'Weighting Criteria'!$B$14*(Summarized!S102/MAX(Summarized!$S$2:$S$216))</f>
        <v>1.6666666666666665</v>
      </c>
      <c r="AR102">
        <f t="shared" si="9"/>
        <v>7.3816702316307392</v>
      </c>
    </row>
    <row r="103" spans="1:44" x14ac:dyDescent="0.25">
      <c r="A103" t="s">
        <v>396</v>
      </c>
      <c r="B103" t="s">
        <v>21</v>
      </c>
      <c r="C103" t="s">
        <v>395</v>
      </c>
      <c r="D103" t="s">
        <v>101</v>
      </c>
      <c r="E103" t="s">
        <v>837</v>
      </c>
      <c r="F103">
        <v>541</v>
      </c>
      <c r="G103">
        <v>541</v>
      </c>
      <c r="H103">
        <v>15.89777241583108</v>
      </c>
      <c r="I103" s="2">
        <f t="shared" si="5"/>
        <v>34.029924812690709</v>
      </c>
      <c r="J103" s="2">
        <f t="shared" si="6"/>
        <v>34.029924812690709</v>
      </c>
      <c r="K103" t="s">
        <v>394</v>
      </c>
      <c r="L103" s="2">
        <v>0.82809611829944496</v>
      </c>
      <c r="M103" s="2">
        <v>2.0332717190388101E-2</v>
      </c>
      <c r="N103" s="2">
        <v>0.13123844731977799</v>
      </c>
      <c r="O103" s="2">
        <v>0.38447319778188499</v>
      </c>
      <c r="P103" s="2">
        <v>0</v>
      </c>
      <c r="Q103" s="2">
        <v>7.5785582255083098E-2</v>
      </c>
      <c r="R103" s="2">
        <v>0.38817005545286498</v>
      </c>
      <c r="S103">
        <v>1</v>
      </c>
      <c r="T103">
        <v>25.213177511390459</v>
      </c>
      <c r="U103" s="3">
        <f t="shared" si="7"/>
        <v>1.5859566266204097</v>
      </c>
      <c r="V103">
        <v>0.24769973034951059</v>
      </c>
      <c r="W103">
        <v>0</v>
      </c>
      <c r="X103">
        <v>1</v>
      </c>
      <c r="Y103">
        <v>0</v>
      </c>
      <c r="Z103">
        <v>30</v>
      </c>
      <c r="AA103">
        <v>0</v>
      </c>
      <c r="AB103">
        <v>19</v>
      </c>
      <c r="AC103">
        <v>0</v>
      </c>
      <c r="AD103">
        <v>47</v>
      </c>
      <c r="AE103">
        <v>91.901467973325182</v>
      </c>
      <c r="AF103" s="3">
        <f t="shared" si="8"/>
        <v>5.7807764238598143</v>
      </c>
      <c r="AH103" t="s">
        <v>397</v>
      </c>
      <c r="AI103" t="s">
        <v>46</v>
      </c>
      <c r="AJ103">
        <f>V103*'Weighting Criteria'!$B$1</f>
        <v>4.9539946069902117</v>
      </c>
      <c r="AK103">
        <f>L103*'Weighting Criteria'!$B$2</f>
        <v>16.561922365988899</v>
      </c>
      <c r="AL103">
        <f>(U103/(MAX($U$2:$U$216)))*'Weighting Criteria'!$B$3</f>
        <v>0.56280818044485259</v>
      </c>
      <c r="AM103">
        <f>'Weighting Criteria'!$B$4*('Weighting Criteria'!$C$6*(Summarized!W103/MAX(Summarized!$W$2:$W$216))+'Weighting Criteria'!$D$6*(Summarized!X103/MAX(Summarized!$X$2:$X$216))+'Weighting Criteria'!$E$6*(Summarized!Y103/MAX(Summarized!$Y$2:$Y$216))+'Weighting Criteria'!$F$6*(Summarized!Z103/MAX(Summarized!$Z$2:$Z$216)))</f>
        <v>1.4710144927536231</v>
      </c>
      <c r="AN103">
        <f>'Weighting Criteria'!$B$7*('Weighting Criteria'!$D$9*(Summarized!AB103/MAX(Summarized!$AB$2:$AB$216))+'Weighting Criteria'!$E$9*(Summarized!AC103/MAX(Summarized!$AC$2:$AC$216))+'Weighting Criteria'!$F$9*(Summarized!AD103/MAX(Summarized!$AD$2:$AD$216)))</f>
        <v>3.0645161290322585</v>
      </c>
      <c r="AO103">
        <f>'Weighting Criteria'!$B$10*('Weighting Criteria'!$C$12*(Summarized!I103/MAX($I$2:$I$216))+'Weighting Criteria'!$D$12*(Summarized!J103/MAX($J$2:$J$216)))</f>
        <v>0.21770447398014842</v>
      </c>
      <c r="AP103">
        <f>'Weighting Criteria'!$B$13*(Summarized!AF103/MAX(Summarized!$AF$2:$AF$216))</f>
        <v>0.69093662528260302</v>
      </c>
      <c r="AQ103">
        <f>'Weighting Criteria'!$B$14*(Summarized!S103/MAX(Summarized!$S$2:$S$216))</f>
        <v>1.6666666666666665</v>
      </c>
      <c r="AR103">
        <f t="shared" si="9"/>
        <v>29.189563541139265</v>
      </c>
    </row>
    <row r="104" spans="1:44" x14ac:dyDescent="0.25">
      <c r="A104" t="s">
        <v>400</v>
      </c>
      <c r="B104" t="s">
        <v>21</v>
      </c>
      <c r="C104" t="s">
        <v>399</v>
      </c>
      <c r="D104" t="s">
        <v>24</v>
      </c>
      <c r="E104" t="s">
        <v>835</v>
      </c>
      <c r="F104">
        <v>520</v>
      </c>
      <c r="G104">
        <v>520</v>
      </c>
      <c r="H104">
        <v>2.3747925503122809</v>
      </c>
      <c r="I104" s="2">
        <f t="shared" si="5"/>
        <v>218.96649453933185</v>
      </c>
      <c r="J104" s="2">
        <f t="shared" si="6"/>
        <v>218.96649453933185</v>
      </c>
      <c r="K104" t="s">
        <v>398</v>
      </c>
      <c r="L104" s="2">
        <v>0.81923076923076898</v>
      </c>
      <c r="M104" s="2">
        <v>1.1538461538461499E-2</v>
      </c>
      <c r="N104" s="2">
        <v>0.10384615384615301</v>
      </c>
      <c r="O104" s="2">
        <v>0.71153846153846101</v>
      </c>
      <c r="P104" s="2">
        <v>1.9230769230769199E-3</v>
      </c>
      <c r="Q104" s="2">
        <v>4.8076923076923003E-2</v>
      </c>
      <c r="R104" s="2">
        <v>0.123076923076923</v>
      </c>
      <c r="S104">
        <v>1</v>
      </c>
      <c r="T104">
        <v>15.050317914448801</v>
      </c>
      <c r="U104" s="3">
        <f t="shared" si="7"/>
        <v>6.3375295296718495</v>
      </c>
      <c r="V104">
        <v>0.45058396854532479</v>
      </c>
      <c r="W104">
        <v>0</v>
      </c>
      <c r="X104">
        <v>3</v>
      </c>
      <c r="Y104">
        <v>0</v>
      </c>
      <c r="Z104">
        <v>20</v>
      </c>
      <c r="AA104">
        <v>0</v>
      </c>
      <c r="AB104">
        <v>1</v>
      </c>
      <c r="AC104">
        <v>0</v>
      </c>
      <c r="AD104">
        <v>18</v>
      </c>
      <c r="AE104">
        <v>34.367613836523361</v>
      </c>
      <c r="AF104" s="3">
        <f t="shared" si="8"/>
        <v>14.471838322047997</v>
      </c>
      <c r="AJ104">
        <f>V104*'Weighting Criteria'!$B$1</f>
        <v>9.0116793709064957</v>
      </c>
      <c r="AK104">
        <f>L104*'Weighting Criteria'!$B$2</f>
        <v>16.38461538461538</v>
      </c>
      <c r="AL104">
        <f>(U104/(MAX($U$2:$U$216)))*'Weighting Criteria'!$B$3</f>
        <v>2.2489981146021805</v>
      </c>
      <c r="AM104">
        <f>'Weighting Criteria'!$B$4*('Weighting Criteria'!$C$6*(Summarized!W104/MAX(Summarized!$W$2:$W$216))+'Weighting Criteria'!$D$6*(Summarized!X104/MAX(Summarized!$X$2:$X$216))+'Weighting Criteria'!$E$6*(Summarized!Y104/MAX(Summarized!$Y$2:$Y$216))+'Weighting Criteria'!$F$6*(Summarized!Z104/MAX(Summarized!$Z$2:$Z$216)))</f>
        <v>1.3695652173913042</v>
      </c>
      <c r="AN104">
        <f>'Weighting Criteria'!$B$7*('Weighting Criteria'!$D$9*(Summarized!AB104/MAX(Summarized!$AB$2:$AB$216))+'Weighting Criteria'!$E$9*(Summarized!AC104/MAX(Summarized!$AC$2:$AC$216))+'Weighting Criteria'!$F$9*(Summarized!AD104/MAX(Summarized!$AD$2:$AD$216)))</f>
        <v>0.16129032258064518</v>
      </c>
      <c r="AO104">
        <f>'Weighting Criteria'!$B$10*('Weighting Criteria'!$C$12*(Summarized!I104/MAX($I$2:$I$216))+'Weighting Criteria'!$D$12*(Summarized!J104/MAX($J$2:$J$216)))</f>
        <v>1.4008254727375951</v>
      </c>
      <c r="AP104">
        <f>'Weighting Criteria'!$B$13*(Summarized!AF104/MAX(Summarized!$AF$2:$AF$216))</f>
        <v>1.7297197467455236</v>
      </c>
      <c r="AQ104">
        <f>'Weighting Criteria'!$B$14*(Summarized!S104/MAX(Summarized!$S$2:$S$216))</f>
        <v>1.6666666666666665</v>
      </c>
      <c r="AR104">
        <f t="shared" si="9"/>
        <v>33.973360296245787</v>
      </c>
    </row>
    <row r="105" spans="1:44" x14ac:dyDescent="0.25">
      <c r="A105" t="s">
        <v>403</v>
      </c>
      <c r="B105" t="s">
        <v>21</v>
      </c>
      <c r="C105" t="s">
        <v>402</v>
      </c>
      <c r="D105" t="s">
        <v>24</v>
      </c>
      <c r="E105" t="s">
        <v>837</v>
      </c>
      <c r="F105">
        <v>794</v>
      </c>
      <c r="G105">
        <v>794</v>
      </c>
      <c r="H105">
        <v>3.598223841502858</v>
      </c>
      <c r="I105" s="2">
        <f t="shared" si="5"/>
        <v>220.66442638776266</v>
      </c>
      <c r="J105" s="2">
        <f t="shared" si="6"/>
        <v>220.66442638776266</v>
      </c>
      <c r="K105" t="s">
        <v>401</v>
      </c>
      <c r="L105" s="2">
        <v>0.85264483627204002</v>
      </c>
      <c r="M105" s="2">
        <v>1.00755667506297E-2</v>
      </c>
      <c r="N105" s="2">
        <v>0.30226700251889099</v>
      </c>
      <c r="O105" s="2">
        <v>0.55793450881611995</v>
      </c>
      <c r="P105" s="2">
        <v>1.2594458438287099E-3</v>
      </c>
      <c r="Q105" s="2">
        <v>3.9042821158690101E-2</v>
      </c>
      <c r="R105" s="2">
        <v>8.9420654911838704E-2</v>
      </c>
      <c r="S105">
        <v>1</v>
      </c>
      <c r="T105">
        <v>12.133575055210651</v>
      </c>
      <c r="U105" s="3">
        <f t="shared" si="7"/>
        <v>3.3721012337417178</v>
      </c>
      <c r="V105">
        <v>0.40932922710974412</v>
      </c>
      <c r="W105">
        <v>0</v>
      </c>
      <c r="X105">
        <v>8</v>
      </c>
      <c r="Y105">
        <v>1</v>
      </c>
      <c r="Z105">
        <v>27</v>
      </c>
      <c r="AA105">
        <v>0</v>
      </c>
      <c r="AB105">
        <v>9</v>
      </c>
      <c r="AC105">
        <v>0</v>
      </c>
      <c r="AD105">
        <v>28</v>
      </c>
      <c r="AE105">
        <v>50.681204407834173</v>
      </c>
      <c r="AF105" s="3">
        <f t="shared" si="8"/>
        <v>14.085061586014707</v>
      </c>
      <c r="AJ105">
        <f>V105*'Weighting Criteria'!$B$1</f>
        <v>8.1865845421948826</v>
      </c>
      <c r="AK105">
        <f>L105*'Weighting Criteria'!$B$2</f>
        <v>17.052896725440799</v>
      </c>
      <c r="AL105">
        <f>(U105/(MAX($U$2:$U$216)))*'Weighting Criteria'!$B$3</f>
        <v>1.1966570382711093</v>
      </c>
      <c r="AM105">
        <f>'Weighting Criteria'!$B$4*('Weighting Criteria'!$C$6*(Summarized!W105/MAX(Summarized!$W$2:$W$216))+'Weighting Criteria'!$D$6*(Summarized!X105/MAX(Summarized!$X$2:$X$216))+'Weighting Criteria'!$E$6*(Summarized!Y105/MAX(Summarized!$Y$2:$Y$216))+'Weighting Criteria'!$F$6*(Summarized!Z105/MAX(Summarized!$Z$2:$Z$216)))</f>
        <v>3.7572463768115938</v>
      </c>
      <c r="AN105">
        <f>'Weighting Criteria'!$B$7*('Weighting Criteria'!$D$9*(Summarized!AB105/MAX(Summarized!$AB$2:$AB$216))+'Weighting Criteria'!$E$9*(Summarized!AC105/MAX(Summarized!$AC$2:$AC$216))+'Weighting Criteria'!$F$9*(Summarized!AD105/MAX(Summarized!$AD$2:$AD$216)))</f>
        <v>1.4516129032258065</v>
      </c>
      <c r="AO105">
        <f>'Weighting Criteria'!$B$10*('Weighting Criteria'!$C$12*(Summarized!I105/MAX($I$2:$I$216))+'Weighting Criteria'!$D$12*(Summarized!J105/MAX($J$2:$J$216)))</f>
        <v>1.4116878934438237</v>
      </c>
      <c r="AP105">
        <f>'Weighting Criteria'!$B$13*(Summarized!AF105/MAX(Summarized!$AF$2:$AF$216))</f>
        <v>1.6834909717267128</v>
      </c>
      <c r="AQ105">
        <f>'Weighting Criteria'!$B$14*(Summarized!S105/MAX(Summarized!$S$2:$S$216))</f>
        <v>1.6666666666666665</v>
      </c>
      <c r="AR105">
        <f t="shared" si="9"/>
        <v>36.406843117781392</v>
      </c>
    </row>
    <row r="106" spans="1:44" x14ac:dyDescent="0.25">
      <c r="A106" t="s">
        <v>406</v>
      </c>
      <c r="B106" t="s">
        <v>21</v>
      </c>
      <c r="C106" t="s">
        <v>405</v>
      </c>
      <c r="D106" t="s">
        <v>67</v>
      </c>
      <c r="E106" t="s">
        <v>837</v>
      </c>
      <c r="F106">
        <v>743</v>
      </c>
      <c r="G106">
        <v>743</v>
      </c>
      <c r="H106">
        <v>2.092645315698189</v>
      </c>
      <c r="I106" s="2">
        <f t="shared" si="5"/>
        <v>355.05300130237595</v>
      </c>
      <c r="J106" s="2">
        <f t="shared" si="6"/>
        <v>355.05300130237595</v>
      </c>
      <c r="K106" t="s">
        <v>404</v>
      </c>
      <c r="L106" s="2">
        <v>0.72139973082099595</v>
      </c>
      <c r="M106" s="2">
        <v>2.5572005383579999E-2</v>
      </c>
      <c r="N106" s="2">
        <v>0.27994616419919199</v>
      </c>
      <c r="O106" s="2">
        <v>0.38761776581426599</v>
      </c>
      <c r="P106" s="2">
        <v>1.3458950201884199E-3</v>
      </c>
      <c r="Q106" s="2">
        <v>0.12516823687752299</v>
      </c>
      <c r="R106" s="2">
        <v>0.18034993270524899</v>
      </c>
      <c r="S106">
        <v>1</v>
      </c>
      <c r="T106">
        <v>4.5881050768005771</v>
      </c>
      <c r="U106" s="3">
        <f t="shared" si="7"/>
        <v>2.192490548867716</v>
      </c>
      <c r="V106">
        <v>0.1033278594489079</v>
      </c>
      <c r="W106">
        <v>0</v>
      </c>
      <c r="X106">
        <v>1</v>
      </c>
      <c r="Y106">
        <v>0</v>
      </c>
      <c r="Z106">
        <v>7</v>
      </c>
      <c r="AA106">
        <v>0</v>
      </c>
      <c r="AB106">
        <v>6</v>
      </c>
      <c r="AC106">
        <v>0</v>
      </c>
      <c r="AD106">
        <v>22</v>
      </c>
      <c r="AE106">
        <v>22.917527781773231</v>
      </c>
      <c r="AF106" s="3">
        <f t="shared" si="8"/>
        <v>10.951463016620684</v>
      </c>
      <c r="AJ106">
        <f>V106*'Weighting Criteria'!$B$1</f>
        <v>2.066557188978158</v>
      </c>
      <c r="AK106">
        <f>L106*'Weighting Criteria'!$B$2</f>
        <v>14.42799461641992</v>
      </c>
      <c r="AL106">
        <f>(U106/(MAX($U$2:$U$216)))*'Weighting Criteria'!$B$3</f>
        <v>0.77804877872370426</v>
      </c>
      <c r="AM106">
        <f>'Weighting Criteria'!$B$4*('Weighting Criteria'!$C$6*(Summarized!W106/MAX(Summarized!$W$2:$W$216))+'Weighting Criteria'!$D$6*(Summarized!X106/MAX(Summarized!$X$2:$X$216))+'Weighting Criteria'!$E$6*(Summarized!Y106/MAX(Summarized!$Y$2:$Y$216))+'Weighting Criteria'!$F$6*(Summarized!Z106/MAX(Summarized!$Z$2:$Z$216)))</f>
        <v>0.47101449275362317</v>
      </c>
      <c r="AN106">
        <f>'Weighting Criteria'!$B$7*('Weighting Criteria'!$D$9*(Summarized!AB106/MAX(Summarized!$AB$2:$AB$216))+'Weighting Criteria'!$E$9*(Summarized!AC106/MAX(Summarized!$AC$2:$AC$216))+'Weighting Criteria'!$F$9*(Summarized!AD106/MAX(Summarized!$AD$2:$AD$216)))</f>
        <v>0.967741935483871</v>
      </c>
      <c r="AO106">
        <f>'Weighting Criteria'!$B$10*('Weighting Criteria'!$C$12*(Summarized!I106/MAX($I$2:$I$216))+'Weighting Criteria'!$D$12*(Summarized!J106/MAX($J$2:$J$216)))</f>
        <v>2.2714310216395375</v>
      </c>
      <c r="AP106">
        <f>'Weighting Criteria'!$B$13*(Summarized!AF106/MAX(Summarized!$AF$2:$AF$216))</f>
        <v>1.3089533903057979</v>
      </c>
      <c r="AQ106">
        <f>'Weighting Criteria'!$B$14*(Summarized!S106/MAX(Summarized!$S$2:$S$216))</f>
        <v>1.6666666666666665</v>
      </c>
      <c r="AR106">
        <f t="shared" si="9"/>
        <v>23.958408090971282</v>
      </c>
    </row>
    <row r="107" spans="1:44" x14ac:dyDescent="0.25">
      <c r="A107" t="s">
        <v>409</v>
      </c>
      <c r="B107" t="s">
        <v>21</v>
      </c>
      <c r="C107" t="s">
        <v>408</v>
      </c>
      <c r="D107" t="s">
        <v>24</v>
      </c>
      <c r="E107" t="s">
        <v>837</v>
      </c>
      <c r="F107">
        <v>426</v>
      </c>
      <c r="G107">
        <v>1351</v>
      </c>
      <c r="H107">
        <v>3.740733086832376</v>
      </c>
      <c r="I107" s="2">
        <f t="shared" si="5"/>
        <v>113.88142113094028</v>
      </c>
      <c r="J107" s="2">
        <f t="shared" si="6"/>
        <v>361.15915480727773</v>
      </c>
      <c r="K107" t="s">
        <v>789</v>
      </c>
      <c r="L107" s="2">
        <v>0.80516431924882603</v>
      </c>
      <c r="M107" s="2">
        <v>2.3474178403755801E-2</v>
      </c>
      <c r="N107" s="2">
        <v>0.36854460093896702</v>
      </c>
      <c r="O107" s="2">
        <v>0.42723004694835598</v>
      </c>
      <c r="P107" s="2">
        <v>0</v>
      </c>
      <c r="Q107" s="2">
        <v>7.7464788732394305E-2</v>
      </c>
      <c r="R107" s="2">
        <v>0.10328638497652499</v>
      </c>
      <c r="S107">
        <v>2</v>
      </c>
      <c r="T107">
        <v>24.667695723804751</v>
      </c>
      <c r="U107" s="3">
        <f t="shared" si="7"/>
        <v>6.5943479930809943</v>
      </c>
      <c r="V107">
        <v>0.20218801161610081</v>
      </c>
      <c r="W107">
        <v>0</v>
      </c>
      <c r="X107">
        <v>5</v>
      </c>
      <c r="Y107">
        <v>1</v>
      </c>
      <c r="Z107">
        <v>22</v>
      </c>
      <c r="AA107">
        <v>0</v>
      </c>
      <c r="AB107">
        <v>6</v>
      </c>
      <c r="AC107">
        <v>0</v>
      </c>
      <c r="AD107">
        <v>12</v>
      </c>
      <c r="AE107">
        <v>33.723127389745933</v>
      </c>
      <c r="AF107" s="3">
        <f t="shared" si="8"/>
        <v>9.0151119063943739</v>
      </c>
      <c r="AH107" t="s">
        <v>213</v>
      </c>
      <c r="AI107" t="s">
        <v>35</v>
      </c>
      <c r="AJ107">
        <f>V107*'Weighting Criteria'!$B$1</f>
        <v>4.0437602323220165</v>
      </c>
      <c r="AK107">
        <f>L107*'Weighting Criteria'!$B$2</f>
        <v>16.103286384976521</v>
      </c>
      <c r="AL107">
        <f>(U107/(MAX($U$2:$U$216)))*'Weighting Criteria'!$B$3</f>
        <v>2.340135242610498</v>
      </c>
      <c r="AM107">
        <f>'Weighting Criteria'!$B$4*('Weighting Criteria'!$C$6*(Summarized!W107/MAX(Summarized!$W$2:$W$216))+'Weighting Criteria'!$D$6*(Summarized!X107/MAX(Summarized!$X$2:$X$216))+'Weighting Criteria'!$E$6*(Summarized!Y107/MAX(Summarized!$Y$2:$Y$216))+'Weighting Criteria'!$F$6*(Summarized!Z107/MAX(Summarized!$Z$2:$Z$216)))</f>
        <v>3.0398550724637681</v>
      </c>
      <c r="AN107">
        <f>'Weighting Criteria'!$B$7*('Weighting Criteria'!$D$9*(Summarized!AB107/MAX(Summarized!$AB$2:$AB$216))+'Weighting Criteria'!$E$9*(Summarized!AC107/MAX(Summarized!$AC$2:$AC$216))+'Weighting Criteria'!$F$9*(Summarized!AD107/MAX(Summarized!$AD$2:$AD$216)))</f>
        <v>0.967741935483871</v>
      </c>
      <c r="AO107">
        <f>'Weighting Criteria'!$B$10*('Weighting Criteria'!$C$12*(Summarized!I107/MAX($I$2:$I$216))+'Weighting Criteria'!$D$12*(Summarized!J107/MAX($J$2:$J$216)))</f>
        <v>1.5195222921163913</v>
      </c>
      <c r="AP107">
        <f>'Weighting Criteria'!$B$13*(Summarized!AF107/MAX(Summarized!$AF$2:$AF$216))</f>
        <v>1.0775146001910476</v>
      </c>
      <c r="AQ107">
        <f>'Weighting Criteria'!$B$14*(Summarized!S107/MAX(Summarized!$S$2:$S$216))</f>
        <v>3.333333333333333</v>
      </c>
      <c r="AR107">
        <f t="shared" si="9"/>
        <v>32.425149093497446</v>
      </c>
    </row>
    <row r="108" spans="1:44" x14ac:dyDescent="0.25">
      <c r="A108" t="s">
        <v>412</v>
      </c>
      <c r="B108" t="s">
        <v>21</v>
      </c>
      <c r="C108" t="s">
        <v>411</v>
      </c>
      <c r="D108" t="s">
        <v>24</v>
      </c>
      <c r="E108" t="s">
        <v>835</v>
      </c>
      <c r="F108">
        <v>417</v>
      </c>
      <c r="G108">
        <v>417</v>
      </c>
      <c r="H108">
        <v>3.3826161391631149</v>
      </c>
      <c r="I108" s="2">
        <f t="shared" si="5"/>
        <v>123.27736368666679</v>
      </c>
      <c r="J108" s="2">
        <f t="shared" si="6"/>
        <v>123.27736368666679</v>
      </c>
      <c r="K108" t="s">
        <v>410</v>
      </c>
      <c r="L108" s="2">
        <v>0.95923261390887204</v>
      </c>
      <c r="M108" s="2">
        <v>0</v>
      </c>
      <c r="N108" s="2">
        <v>0.76738609112709799</v>
      </c>
      <c r="O108" s="2">
        <v>0.12470023980815299</v>
      </c>
      <c r="P108" s="2">
        <v>2.3980815347721799E-3</v>
      </c>
      <c r="Q108" s="2">
        <v>4.31654676258992E-2</v>
      </c>
      <c r="R108" s="2">
        <v>6.2350119904076698E-2</v>
      </c>
      <c r="S108">
        <v>1</v>
      </c>
      <c r="T108">
        <v>6.2610520077274563</v>
      </c>
      <c r="U108" s="3">
        <f t="shared" si="7"/>
        <v>1.8509496053183523</v>
      </c>
      <c r="V108">
        <v>0.60053311473460003</v>
      </c>
      <c r="W108">
        <v>0</v>
      </c>
      <c r="X108">
        <v>3</v>
      </c>
      <c r="Y108">
        <v>0</v>
      </c>
      <c r="Z108">
        <v>21</v>
      </c>
      <c r="AA108">
        <v>0</v>
      </c>
      <c r="AB108">
        <v>11</v>
      </c>
      <c r="AC108">
        <v>0</v>
      </c>
      <c r="AD108">
        <v>40</v>
      </c>
      <c r="AE108">
        <v>50.154925687095982</v>
      </c>
      <c r="AF108" s="3">
        <f t="shared" si="8"/>
        <v>14.827259027831841</v>
      </c>
      <c r="AJ108">
        <f>V108*'Weighting Criteria'!$B$1</f>
        <v>12.010662294692001</v>
      </c>
      <c r="AK108">
        <f>L108*'Weighting Criteria'!$B$2</f>
        <v>19.184652278177442</v>
      </c>
      <c r="AL108">
        <f>(U108/(MAX($U$2:$U$216)))*'Weighting Criteria'!$B$3</f>
        <v>0.65684619741727168</v>
      </c>
      <c r="AM108">
        <f>'Weighting Criteria'!$B$4*('Weighting Criteria'!$C$6*(Summarized!W108/MAX(Summarized!$W$2:$W$216))+'Weighting Criteria'!$D$6*(Summarized!X108/MAX(Summarized!$X$2:$X$216))+'Weighting Criteria'!$E$6*(Summarized!Y108/MAX(Summarized!$Y$2:$Y$216))+'Weighting Criteria'!$F$6*(Summarized!Z108/MAX(Summarized!$Z$2:$Z$216)))</f>
        <v>1.4130434782608696</v>
      </c>
      <c r="AN108">
        <f>'Weighting Criteria'!$B$7*('Weighting Criteria'!$D$9*(Summarized!AB108/MAX(Summarized!$AB$2:$AB$216))+'Weighting Criteria'!$E$9*(Summarized!AC108/MAX(Summarized!$AC$2:$AC$216))+'Weighting Criteria'!$F$9*(Summarized!AD108/MAX(Summarized!$AD$2:$AD$216)))</f>
        <v>1.774193548387097</v>
      </c>
      <c r="AO108">
        <f>'Weighting Criteria'!$B$10*('Weighting Criteria'!$C$12*(Summarized!I108/MAX($I$2:$I$216))+'Weighting Criteria'!$D$12*(Summarized!J108/MAX($J$2:$J$216)))</f>
        <v>0.78865979759839466</v>
      </c>
      <c r="AP108">
        <f>'Weighting Criteria'!$B$13*(Summarized!AF108/MAX(Summarized!$AF$2:$AF$216))</f>
        <v>1.7722007501616497</v>
      </c>
      <c r="AQ108">
        <f>'Weighting Criteria'!$B$14*(Summarized!S108/MAX(Summarized!$S$2:$S$216))</f>
        <v>1.6666666666666665</v>
      </c>
      <c r="AR108">
        <f t="shared" si="9"/>
        <v>39.266925011361387</v>
      </c>
    </row>
    <row r="109" spans="1:44" x14ac:dyDescent="0.25">
      <c r="A109" t="s">
        <v>415</v>
      </c>
      <c r="B109" t="s">
        <v>21</v>
      </c>
      <c r="C109" t="s">
        <v>414</v>
      </c>
      <c r="D109" t="s">
        <v>24</v>
      </c>
      <c r="E109" t="s">
        <v>837</v>
      </c>
      <c r="F109">
        <v>398</v>
      </c>
      <c r="G109">
        <v>398</v>
      </c>
      <c r="H109">
        <v>7.1672705958761371</v>
      </c>
      <c r="I109" s="2">
        <f t="shared" si="5"/>
        <v>55.53020423548665</v>
      </c>
      <c r="J109" s="2">
        <f t="shared" si="6"/>
        <v>55.53020423548665</v>
      </c>
      <c r="K109" t="s">
        <v>413</v>
      </c>
      <c r="L109" s="2">
        <v>0.91206030150753703</v>
      </c>
      <c r="M109" s="2">
        <v>2.5125628140703501E-3</v>
      </c>
      <c r="N109" s="2">
        <v>0.34924623115577802</v>
      </c>
      <c r="O109" s="2">
        <v>0.45979899497487398</v>
      </c>
      <c r="P109" s="2">
        <v>0</v>
      </c>
      <c r="Q109" s="2">
        <v>5.52763819095477E-2</v>
      </c>
      <c r="R109" s="2">
        <v>0.133165829145728</v>
      </c>
      <c r="S109">
        <v>1</v>
      </c>
      <c r="T109">
        <v>21.555030159642619</v>
      </c>
      <c r="U109" s="3">
        <f t="shared" si="7"/>
        <v>3.0074251936357514</v>
      </c>
      <c r="V109">
        <v>0.1917349181172702</v>
      </c>
      <c r="W109">
        <v>0</v>
      </c>
      <c r="X109">
        <v>5</v>
      </c>
      <c r="Y109">
        <v>1</v>
      </c>
      <c r="Z109">
        <v>18</v>
      </c>
      <c r="AA109">
        <v>0</v>
      </c>
      <c r="AB109">
        <v>19</v>
      </c>
      <c r="AC109">
        <v>0</v>
      </c>
      <c r="AD109">
        <v>34</v>
      </c>
      <c r="AE109">
        <v>69.811390612866958</v>
      </c>
      <c r="AF109" s="3">
        <f t="shared" si="8"/>
        <v>9.7403034640598936</v>
      </c>
      <c r="AH109" t="s">
        <v>416</v>
      </c>
      <c r="AI109" t="s">
        <v>417</v>
      </c>
      <c r="AJ109">
        <f>V109*'Weighting Criteria'!$B$1</f>
        <v>3.8346983623454038</v>
      </c>
      <c r="AK109">
        <f>L109*'Weighting Criteria'!$B$2</f>
        <v>18.241206030150742</v>
      </c>
      <c r="AL109">
        <f>(U109/(MAX($U$2:$U$216)))*'Weighting Criteria'!$B$3</f>
        <v>1.0672445088621338</v>
      </c>
      <c r="AM109">
        <f>'Weighting Criteria'!$B$4*('Weighting Criteria'!$C$6*(Summarized!W109/MAX(Summarized!$W$2:$W$216))+'Weighting Criteria'!$D$6*(Summarized!X109/MAX(Summarized!$X$2:$X$216))+'Weighting Criteria'!$E$6*(Summarized!Y109/MAX(Summarized!$Y$2:$Y$216))+'Weighting Criteria'!$F$6*(Summarized!Z109/MAX(Summarized!$Z$2:$Z$216)))</f>
        <v>2.8659420289855069</v>
      </c>
      <c r="AN109">
        <f>'Weighting Criteria'!$B$7*('Weighting Criteria'!$D$9*(Summarized!AB109/MAX(Summarized!$AB$2:$AB$216))+'Weighting Criteria'!$E$9*(Summarized!AC109/MAX(Summarized!$AC$2:$AC$216))+'Weighting Criteria'!$F$9*(Summarized!AD109/MAX(Summarized!$AD$2:$AD$216)))</f>
        <v>3.0645161290322585</v>
      </c>
      <c r="AO109">
        <f>'Weighting Criteria'!$B$10*('Weighting Criteria'!$C$12*(Summarized!I109/MAX($I$2:$I$216))+'Weighting Criteria'!$D$12*(Summarized!J109/MAX($J$2:$J$216)))</f>
        <v>0.35525126692576298</v>
      </c>
      <c r="AP109">
        <f>'Weighting Criteria'!$B$13*(Summarized!AF109/MAX(Summarized!$AF$2:$AF$216))</f>
        <v>1.1641917817317049</v>
      </c>
      <c r="AQ109">
        <f>'Weighting Criteria'!$B$14*(Summarized!S109/MAX(Summarized!$S$2:$S$216))</f>
        <v>1.6666666666666665</v>
      </c>
      <c r="AR109">
        <f t="shared" si="9"/>
        <v>32.259716774700181</v>
      </c>
    </row>
    <row r="110" spans="1:44" x14ac:dyDescent="0.25">
      <c r="A110" t="s">
        <v>420</v>
      </c>
      <c r="B110" t="s">
        <v>21</v>
      </c>
      <c r="C110" t="s">
        <v>419</v>
      </c>
      <c r="D110" t="s">
        <v>38</v>
      </c>
      <c r="E110" t="s">
        <v>837</v>
      </c>
      <c r="F110">
        <v>555</v>
      </c>
      <c r="G110">
        <v>555</v>
      </c>
      <c r="H110">
        <v>164.64403193138921</v>
      </c>
      <c r="I110" s="2">
        <f t="shared" si="5"/>
        <v>3.3709087021829052</v>
      </c>
      <c r="J110" s="2">
        <f t="shared" si="6"/>
        <v>3.3709087021829052</v>
      </c>
      <c r="K110" t="s">
        <v>418</v>
      </c>
      <c r="L110" s="2">
        <v>0.677477477477477</v>
      </c>
      <c r="M110" s="2">
        <v>7.2072072072072004E-3</v>
      </c>
      <c r="N110" s="2">
        <v>3.9639639639639603E-2</v>
      </c>
      <c r="O110" s="2">
        <v>0.266666666666666</v>
      </c>
      <c r="P110" s="2">
        <v>1.8018018018018001E-3</v>
      </c>
      <c r="Q110" s="2">
        <v>3.0630630630630599E-2</v>
      </c>
      <c r="R110" s="2">
        <v>0.65405405405405403</v>
      </c>
      <c r="S110">
        <v>1</v>
      </c>
      <c r="T110">
        <v>12.491736280106251</v>
      </c>
      <c r="U110" s="3">
        <f t="shared" si="7"/>
        <v>7.5871175733304638E-2</v>
      </c>
      <c r="V110">
        <v>1.346674124528326E-2</v>
      </c>
      <c r="W110">
        <v>0</v>
      </c>
      <c r="X110">
        <v>5</v>
      </c>
      <c r="Y110">
        <v>0</v>
      </c>
      <c r="Z110">
        <v>16</v>
      </c>
      <c r="AA110">
        <v>0</v>
      </c>
      <c r="AB110">
        <v>15</v>
      </c>
      <c r="AC110">
        <v>0</v>
      </c>
      <c r="AD110">
        <v>50</v>
      </c>
      <c r="AE110">
        <v>135.48719226384111</v>
      </c>
      <c r="AF110" s="3">
        <f t="shared" si="8"/>
        <v>0.82290982961533399</v>
      </c>
      <c r="AJ110">
        <f>V110*'Weighting Criteria'!$B$1</f>
        <v>0.26933482490566518</v>
      </c>
      <c r="AK110">
        <f>L110*'Weighting Criteria'!$B$2</f>
        <v>13.549549549549539</v>
      </c>
      <c r="AL110">
        <f>(U110/(MAX($U$2:$U$216)))*'Weighting Criteria'!$B$3</f>
        <v>2.6924392285346578E-2</v>
      </c>
      <c r="AM110">
        <f>'Weighting Criteria'!$B$4*('Weighting Criteria'!$C$6*(Summarized!W110/MAX(Summarized!$W$2:$W$216))+'Weighting Criteria'!$D$6*(Summarized!X110/MAX(Summarized!$X$2:$X$216))+'Weighting Criteria'!$E$6*(Summarized!Y110/MAX(Summarized!$Y$2:$Y$216))+'Weighting Criteria'!$F$6*(Summarized!Z110/MAX(Summarized!$Z$2:$Z$216)))</f>
        <v>1.5289855072463767</v>
      </c>
      <c r="AN110">
        <f>'Weighting Criteria'!$B$7*('Weighting Criteria'!$D$9*(Summarized!AB110/MAX(Summarized!$AB$2:$AB$216))+'Weighting Criteria'!$E$9*(Summarized!AC110/MAX(Summarized!$AC$2:$AC$216))+'Weighting Criteria'!$F$9*(Summarized!AD110/MAX(Summarized!$AD$2:$AD$216)))</f>
        <v>2.4193548387096775</v>
      </c>
      <c r="AO110">
        <f>'Weighting Criteria'!$B$10*('Weighting Criteria'!$C$12*(Summarized!I110/MAX($I$2:$I$216))+'Weighting Criteria'!$D$12*(Summarized!J110/MAX($J$2:$J$216)))</f>
        <v>2.1565193278656809E-2</v>
      </c>
      <c r="AP110">
        <f>'Weighting Criteria'!$B$13*(Summarized!AF110/MAX(Summarized!$AF$2:$AF$216))</f>
        <v>9.8356777515132082E-2</v>
      </c>
      <c r="AQ110">
        <f>'Weighting Criteria'!$B$14*(Summarized!S110/MAX(Summarized!$S$2:$S$216))</f>
        <v>1.6666666666666665</v>
      </c>
      <c r="AR110">
        <f t="shared" si="9"/>
        <v>19.580737750157063</v>
      </c>
    </row>
    <row r="111" spans="1:44" x14ac:dyDescent="0.25">
      <c r="A111" t="s">
        <v>423</v>
      </c>
      <c r="B111" t="s">
        <v>147</v>
      </c>
      <c r="C111" t="s">
        <v>422</v>
      </c>
      <c r="D111" t="s">
        <v>24</v>
      </c>
      <c r="E111" t="s">
        <v>835</v>
      </c>
      <c r="F111">
        <v>925</v>
      </c>
      <c r="G111">
        <v>1351</v>
      </c>
      <c r="H111">
        <v>3.740733086832376</v>
      </c>
      <c r="I111" s="2">
        <f t="shared" si="5"/>
        <v>247.27773367633745</v>
      </c>
      <c r="J111" s="2">
        <f t="shared" si="6"/>
        <v>361.15915480727773</v>
      </c>
      <c r="K111" t="s">
        <v>789</v>
      </c>
      <c r="L111" s="2">
        <v>0.80972972972972901</v>
      </c>
      <c r="M111" s="2">
        <v>1.18918918918918E-2</v>
      </c>
      <c r="N111" s="2">
        <v>0.40864864864864803</v>
      </c>
      <c r="O111" s="2">
        <v>0.45729729729729701</v>
      </c>
      <c r="P111" s="2">
        <v>0</v>
      </c>
      <c r="Q111" s="2">
        <v>5.1891891891891799E-2</v>
      </c>
      <c r="R111" s="2">
        <v>7.0270270270270205E-2</v>
      </c>
      <c r="S111">
        <v>1</v>
      </c>
      <c r="T111">
        <v>24.667695723804751</v>
      </c>
      <c r="U111" s="3">
        <f t="shared" si="7"/>
        <v>6.5943479930809943</v>
      </c>
      <c r="V111">
        <v>0.20218801161610081</v>
      </c>
      <c r="W111">
        <v>0</v>
      </c>
      <c r="X111">
        <v>5</v>
      </c>
      <c r="Y111">
        <v>1</v>
      </c>
      <c r="Z111">
        <v>22</v>
      </c>
      <c r="AA111">
        <v>0</v>
      </c>
      <c r="AB111">
        <v>6</v>
      </c>
      <c r="AC111">
        <v>0</v>
      </c>
      <c r="AD111">
        <v>12</v>
      </c>
      <c r="AE111">
        <v>33.723127389745933</v>
      </c>
      <c r="AF111" s="3">
        <f t="shared" si="8"/>
        <v>9.0151119063943739</v>
      </c>
      <c r="AJ111">
        <f>V111*'Weighting Criteria'!$B$1</f>
        <v>4.0437602323220165</v>
      </c>
      <c r="AK111">
        <f>L111*'Weighting Criteria'!$B$2</f>
        <v>16.19459459459458</v>
      </c>
      <c r="AL111">
        <f>(U111/(MAX($U$2:$U$216)))*'Weighting Criteria'!$B$3</f>
        <v>2.340135242610498</v>
      </c>
      <c r="AM111">
        <f>'Weighting Criteria'!$B$4*('Weighting Criteria'!$C$6*(Summarized!W111/MAX(Summarized!$W$2:$W$216))+'Weighting Criteria'!$D$6*(Summarized!X111/MAX(Summarized!$X$2:$X$216))+'Weighting Criteria'!$E$6*(Summarized!Y111/MAX(Summarized!$Y$2:$Y$216))+'Weighting Criteria'!$F$6*(Summarized!Z111/MAX(Summarized!$Z$2:$Z$216)))</f>
        <v>3.0398550724637681</v>
      </c>
      <c r="AN111">
        <f>'Weighting Criteria'!$B$7*('Weighting Criteria'!$D$9*(Summarized!AB111/MAX(Summarized!$AB$2:$AB$216))+'Weighting Criteria'!$E$9*(Summarized!AC111/MAX(Summarized!$AC$2:$AC$216))+'Weighting Criteria'!$F$9*(Summarized!AD111/MAX(Summarized!$AD$2:$AD$216)))</f>
        <v>0.967741935483871</v>
      </c>
      <c r="AO111">
        <f>'Weighting Criteria'!$B$10*('Weighting Criteria'!$C$12*(Summarized!I111/MAX($I$2:$I$216))+'Weighting Criteria'!$D$12*(Summarized!J111/MAX($J$2:$J$216)))</f>
        <v>1.9462198856819963</v>
      </c>
      <c r="AP111">
        <f>'Weighting Criteria'!$B$13*(Summarized!AF111/MAX(Summarized!$AF$2:$AF$216))</f>
        <v>1.0775146001910476</v>
      </c>
      <c r="AQ111">
        <f>'Weighting Criteria'!$B$14*(Summarized!S111/MAX(Summarized!$S$2:$S$216))</f>
        <v>1.6666666666666665</v>
      </c>
      <c r="AR111">
        <f t="shared" si="9"/>
        <v>31.276488230014451</v>
      </c>
    </row>
    <row r="112" spans="1:44" x14ac:dyDescent="0.25">
      <c r="A112" t="s">
        <v>426</v>
      </c>
      <c r="B112" t="s">
        <v>21</v>
      </c>
      <c r="C112" t="s">
        <v>425</v>
      </c>
      <c r="D112" t="s">
        <v>24</v>
      </c>
      <c r="E112" t="s">
        <v>837</v>
      </c>
      <c r="F112">
        <v>843</v>
      </c>
      <c r="G112">
        <v>843</v>
      </c>
      <c r="H112">
        <v>3.2019561525636839</v>
      </c>
      <c r="I112" s="2">
        <f t="shared" si="5"/>
        <v>263.27655965090031</v>
      </c>
      <c r="J112" s="2">
        <f t="shared" si="6"/>
        <v>263.27655965090031</v>
      </c>
      <c r="K112" t="s">
        <v>424</v>
      </c>
      <c r="L112" s="2">
        <v>0.24080664294187401</v>
      </c>
      <c r="M112" s="2">
        <v>0.38434163701067597</v>
      </c>
      <c r="N112" s="2">
        <v>0.14827995255041501</v>
      </c>
      <c r="O112" s="2">
        <v>0.12930011862396201</v>
      </c>
      <c r="P112" s="2">
        <v>7.1174377224199198E-3</v>
      </c>
      <c r="Q112" s="2">
        <v>8.0664294187425795E-2</v>
      </c>
      <c r="R112" s="2">
        <v>0.25029655990510002</v>
      </c>
      <c r="S112">
        <v>1</v>
      </c>
      <c r="T112">
        <v>0</v>
      </c>
      <c r="U112" s="3">
        <f t="shared" si="7"/>
        <v>0</v>
      </c>
      <c r="V112">
        <v>0</v>
      </c>
      <c r="W112">
        <v>0</v>
      </c>
      <c r="X112">
        <v>2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5</v>
      </c>
      <c r="AE112">
        <v>3.304152793058984</v>
      </c>
      <c r="AF112" s="3">
        <f t="shared" si="8"/>
        <v>1.0319169394038938</v>
      </c>
      <c r="AG112" t="s">
        <v>91</v>
      </c>
      <c r="AJ112">
        <f>V112*'Weighting Criteria'!$B$1</f>
        <v>0</v>
      </c>
      <c r="AK112">
        <f>L112*'Weighting Criteria'!$B$2</f>
        <v>4.8161328588374799</v>
      </c>
      <c r="AL112">
        <f>(U112/(MAX($U$2:$U$216)))*'Weighting Criteria'!$B$3</f>
        <v>0</v>
      </c>
      <c r="AM112">
        <f>'Weighting Criteria'!$B$4*('Weighting Criteria'!$C$6*(Summarized!W112/MAX(Summarized!$W$2:$W$216))+'Weighting Criteria'!$D$6*(Summarized!X112/MAX(Summarized!$X$2:$X$216))+'Weighting Criteria'!$E$6*(Summarized!Y112/MAX(Summarized!$Y$2:$Y$216))+'Weighting Criteria'!$F$6*(Summarized!Z112/MAX(Summarized!$Z$2:$Z$216)))</f>
        <v>0.33333333333333331</v>
      </c>
      <c r="AN112">
        <f>'Weighting Criteria'!$B$7*('Weighting Criteria'!$D$9*(Summarized!AB112/MAX(Summarized!$AB$2:$AB$216))+'Weighting Criteria'!$E$9*(Summarized!AC112/MAX(Summarized!$AC$2:$AC$216))+'Weighting Criteria'!$F$9*(Summarized!AD112/MAX(Summarized!$AD$2:$AD$216)))</f>
        <v>0</v>
      </c>
      <c r="AO112">
        <f>'Weighting Criteria'!$B$10*('Weighting Criteria'!$C$12*(Summarized!I112/MAX($I$2:$I$216))+'Weighting Criteria'!$D$12*(Summarized!J112/MAX($J$2:$J$216)))</f>
        <v>1.6842965491574493</v>
      </c>
      <c r="AP112">
        <f>'Weighting Criteria'!$B$13*(Summarized!AF112/MAX(Summarized!$AF$2:$AF$216))</f>
        <v>0.12333796628786019</v>
      </c>
      <c r="AQ112">
        <f>'Weighting Criteria'!$B$14*(Summarized!S112/MAX(Summarized!$S$2:$S$216))</f>
        <v>1.6666666666666665</v>
      </c>
      <c r="AR112">
        <f t="shared" si="9"/>
        <v>8.6237673742827887</v>
      </c>
    </row>
    <row r="113" spans="1:44" x14ac:dyDescent="0.25">
      <c r="A113" t="s">
        <v>429</v>
      </c>
      <c r="B113" t="s">
        <v>21</v>
      </c>
      <c r="C113" t="s">
        <v>428</v>
      </c>
      <c r="D113" t="s">
        <v>24</v>
      </c>
      <c r="E113" t="s">
        <v>837</v>
      </c>
      <c r="F113">
        <v>708</v>
      </c>
      <c r="G113">
        <v>708</v>
      </c>
      <c r="H113">
        <v>5.1238239973007849</v>
      </c>
      <c r="I113" s="2">
        <f t="shared" si="5"/>
        <v>138.17804834298997</v>
      </c>
      <c r="J113" s="2">
        <f t="shared" si="6"/>
        <v>138.17804834298997</v>
      </c>
      <c r="K113" t="s">
        <v>427</v>
      </c>
      <c r="L113" s="2">
        <v>0.91101694915254205</v>
      </c>
      <c r="M113" s="2">
        <v>5.6497175141242903E-3</v>
      </c>
      <c r="N113" s="2">
        <v>0.77118644067796605</v>
      </c>
      <c r="O113" s="2">
        <v>0.161016949152542</v>
      </c>
      <c r="P113" s="2">
        <v>1.41242937853107E-3</v>
      </c>
      <c r="Q113" s="2">
        <v>1.2711864406779599E-2</v>
      </c>
      <c r="R113" s="2">
        <v>4.8022598870056499E-2</v>
      </c>
      <c r="S113">
        <v>2</v>
      </c>
      <c r="T113">
        <v>8.580353731070586</v>
      </c>
      <c r="U113" s="3">
        <f t="shared" si="7"/>
        <v>1.6745996223895845</v>
      </c>
      <c r="V113">
        <v>0.23350175099998219</v>
      </c>
      <c r="W113">
        <v>0</v>
      </c>
      <c r="X113">
        <v>3</v>
      </c>
      <c r="Y113">
        <v>0</v>
      </c>
      <c r="Z113">
        <v>19</v>
      </c>
      <c r="AA113">
        <v>0</v>
      </c>
      <c r="AB113">
        <v>5</v>
      </c>
      <c r="AC113">
        <v>0</v>
      </c>
      <c r="AD113">
        <v>21</v>
      </c>
      <c r="AE113">
        <v>30.132158665096089</v>
      </c>
      <c r="AF113" s="3">
        <f t="shared" si="8"/>
        <v>5.8807950235936328</v>
      </c>
      <c r="AG113" t="s">
        <v>192</v>
      </c>
      <c r="AJ113">
        <f>V113*'Weighting Criteria'!$B$1</f>
        <v>4.6700350199996441</v>
      </c>
      <c r="AK113">
        <f>L113*'Weighting Criteria'!$B$2</f>
        <v>18.220338983050841</v>
      </c>
      <c r="AL113">
        <f>(U113/(MAX($U$2:$U$216)))*'Weighting Criteria'!$B$3</f>
        <v>0.59426490651203445</v>
      </c>
      <c r="AM113">
        <f>'Weighting Criteria'!$B$4*('Weighting Criteria'!$C$6*(Summarized!W113/MAX(Summarized!$W$2:$W$216))+'Weighting Criteria'!$D$6*(Summarized!X113/MAX(Summarized!$X$2:$X$216))+'Weighting Criteria'!$E$6*(Summarized!Y113/MAX(Summarized!$Y$2:$Y$216))+'Weighting Criteria'!$F$6*(Summarized!Z113/MAX(Summarized!$Z$2:$Z$216)))</f>
        <v>1.3260869565217392</v>
      </c>
      <c r="AN113">
        <f>'Weighting Criteria'!$B$7*('Weighting Criteria'!$D$9*(Summarized!AB113/MAX(Summarized!$AB$2:$AB$216))+'Weighting Criteria'!$E$9*(Summarized!AC113/MAX(Summarized!$AC$2:$AC$216))+'Weighting Criteria'!$F$9*(Summarized!AD113/MAX(Summarized!$AD$2:$AD$216)))</f>
        <v>0.80645161290322587</v>
      </c>
      <c r="AO113">
        <f>'Weighting Criteria'!$B$10*('Weighting Criteria'!$C$12*(Summarized!I113/MAX($I$2:$I$216))+'Weighting Criteria'!$D$12*(Summarized!J113/MAX($J$2:$J$216)))</f>
        <v>0.88398606507927813</v>
      </c>
      <c r="AP113">
        <f>'Weighting Criteria'!$B$13*(Summarized!AF113/MAX(Summarized!$AF$2:$AF$216))</f>
        <v>0.70289116368688076</v>
      </c>
      <c r="AQ113">
        <f>'Weighting Criteria'!$B$14*(Summarized!S113/MAX(Summarized!$S$2:$S$216))</f>
        <v>3.333333333333333</v>
      </c>
      <c r="AR113">
        <f t="shared" si="9"/>
        <v>30.537388041086974</v>
      </c>
    </row>
    <row r="114" spans="1:44" x14ac:dyDescent="0.25">
      <c r="A114" t="s">
        <v>432</v>
      </c>
      <c r="B114" t="s">
        <v>21</v>
      </c>
      <c r="C114" t="s">
        <v>431</v>
      </c>
      <c r="D114" t="s">
        <v>24</v>
      </c>
      <c r="E114" t="s">
        <v>835</v>
      </c>
      <c r="F114">
        <v>768</v>
      </c>
      <c r="G114">
        <v>768</v>
      </c>
      <c r="H114">
        <v>2.2813670059486322</v>
      </c>
      <c r="I114" s="2">
        <f t="shared" si="5"/>
        <v>336.64026787336314</v>
      </c>
      <c r="J114" s="2">
        <f t="shared" si="6"/>
        <v>336.64026787336314</v>
      </c>
      <c r="K114" t="s">
        <v>430</v>
      </c>
      <c r="L114" s="2">
        <v>9.375E-2</v>
      </c>
      <c r="M114" s="2">
        <v>3.3854166666666602E-2</v>
      </c>
      <c r="N114" s="2">
        <v>1.5625E-2</v>
      </c>
      <c r="O114" s="2">
        <v>0.14713541666666599</v>
      </c>
      <c r="P114" s="2">
        <v>1.30208333333333E-3</v>
      </c>
      <c r="Q114" s="2">
        <v>6.9010416666666602E-2</v>
      </c>
      <c r="R114" s="2">
        <v>0.73307291666666596</v>
      </c>
      <c r="S114">
        <v>1</v>
      </c>
      <c r="T114">
        <v>10.80371639953654</v>
      </c>
      <c r="U114" s="3">
        <f t="shared" si="7"/>
        <v>4.735632790062275</v>
      </c>
      <c r="V114">
        <v>0</v>
      </c>
      <c r="W114">
        <v>0</v>
      </c>
      <c r="X114">
        <v>2</v>
      </c>
      <c r="Y114">
        <v>0</v>
      </c>
      <c r="Z114">
        <v>15</v>
      </c>
      <c r="AA114">
        <v>0</v>
      </c>
      <c r="AB114">
        <v>5</v>
      </c>
      <c r="AC114">
        <v>0</v>
      </c>
      <c r="AD114">
        <v>9</v>
      </c>
      <c r="AE114">
        <v>43.870048104966529</v>
      </c>
      <c r="AF114" s="3">
        <f t="shared" si="8"/>
        <v>19.229719720928724</v>
      </c>
      <c r="AJ114">
        <f>V114*'Weighting Criteria'!$B$1</f>
        <v>0</v>
      </c>
      <c r="AK114">
        <f>L114*'Weighting Criteria'!$B$2</f>
        <v>1.875</v>
      </c>
      <c r="AL114">
        <f>(U114/(MAX($U$2:$U$216)))*'Weighting Criteria'!$B$3</f>
        <v>1.6805332687498797</v>
      </c>
      <c r="AM114">
        <f>'Weighting Criteria'!$B$4*('Weighting Criteria'!$C$6*(Summarized!W114/MAX(Summarized!$W$2:$W$216))+'Weighting Criteria'!$D$6*(Summarized!X114/MAX(Summarized!$X$2:$X$216))+'Weighting Criteria'!$E$6*(Summarized!Y114/MAX(Summarized!$Y$2:$Y$216))+'Weighting Criteria'!$F$6*(Summarized!Z114/MAX(Summarized!$Z$2:$Z$216)))</f>
        <v>0.98550724637681164</v>
      </c>
      <c r="AN114">
        <f>'Weighting Criteria'!$B$7*('Weighting Criteria'!$D$9*(Summarized!AB114/MAX(Summarized!$AB$2:$AB$216))+'Weighting Criteria'!$E$9*(Summarized!AC114/MAX(Summarized!$AC$2:$AC$216))+'Weighting Criteria'!$F$9*(Summarized!AD114/MAX(Summarized!$AD$2:$AD$216)))</f>
        <v>0.80645161290322587</v>
      </c>
      <c r="AO114">
        <f>'Weighting Criteria'!$B$10*('Weighting Criteria'!$C$12*(Summarized!I114/MAX($I$2:$I$216))+'Weighting Criteria'!$D$12*(Summarized!J114/MAX($J$2:$J$216)))</f>
        <v>2.1536366254495984</v>
      </c>
      <c r="AP114">
        <f>'Weighting Criteria'!$B$13*(Summarized!AF114/MAX(Summarized!$AF$2:$AF$216))</f>
        <v>2.2983967333989068</v>
      </c>
      <c r="AQ114">
        <f>'Weighting Criteria'!$B$14*(Summarized!S114/MAX(Summarized!$S$2:$S$216))</f>
        <v>1.6666666666666665</v>
      </c>
      <c r="AR114">
        <f t="shared" si="9"/>
        <v>11.466192153545089</v>
      </c>
    </row>
    <row r="115" spans="1:44" x14ac:dyDescent="0.25">
      <c r="A115" t="s">
        <v>435</v>
      </c>
      <c r="B115" t="s">
        <v>147</v>
      </c>
      <c r="C115" t="s">
        <v>434</v>
      </c>
      <c r="D115" t="s">
        <v>24</v>
      </c>
      <c r="E115" t="s">
        <v>835</v>
      </c>
      <c r="F115">
        <v>804</v>
      </c>
      <c r="G115">
        <v>1298</v>
      </c>
      <c r="H115">
        <v>4.6721183978635761</v>
      </c>
      <c r="I115" s="2">
        <f t="shared" si="5"/>
        <v>172.08468012446897</v>
      </c>
      <c r="J115" s="2">
        <f t="shared" si="6"/>
        <v>277.81830199199095</v>
      </c>
      <c r="K115" t="s">
        <v>791</v>
      </c>
      <c r="L115" s="2">
        <v>0.33955223880597002</v>
      </c>
      <c r="M115" s="2">
        <v>7.4626865671641701E-2</v>
      </c>
      <c r="N115" s="2">
        <v>0.201492537313432</v>
      </c>
      <c r="O115" s="2">
        <v>0.25497512437810899</v>
      </c>
      <c r="P115" s="2">
        <v>4.97512437810945E-3</v>
      </c>
      <c r="Q115" s="2">
        <v>0.111940298507462</v>
      </c>
      <c r="R115" s="2">
        <v>0.35199004975124298</v>
      </c>
      <c r="S115">
        <v>3</v>
      </c>
      <c r="T115">
        <v>35.918151752289972</v>
      </c>
      <c r="U115" s="3">
        <f t="shared" si="7"/>
        <v>7.6877657399937247</v>
      </c>
      <c r="V115">
        <v>0.66211249790461446</v>
      </c>
      <c r="W115">
        <v>0</v>
      </c>
      <c r="X115">
        <v>5</v>
      </c>
      <c r="Y115">
        <v>0</v>
      </c>
      <c r="Z115">
        <v>33</v>
      </c>
      <c r="AA115">
        <v>0</v>
      </c>
      <c r="AB115">
        <v>11</v>
      </c>
      <c r="AC115">
        <v>0</v>
      </c>
      <c r="AD115">
        <v>45</v>
      </c>
      <c r="AE115">
        <v>85.279412456302609</v>
      </c>
      <c r="AF115" s="3">
        <f t="shared" si="8"/>
        <v>18.252836335504341</v>
      </c>
      <c r="AJ115">
        <f>V115*'Weighting Criteria'!$B$1</f>
        <v>13.242249958092289</v>
      </c>
      <c r="AK115">
        <f>L115*'Weighting Criteria'!$B$2</f>
        <v>6.7910447761194002</v>
      </c>
      <c r="AL115">
        <f>(U115/(MAX($U$2:$U$216)))*'Weighting Criteria'!$B$3</f>
        <v>2.7281562277224403</v>
      </c>
      <c r="AM115">
        <f>'Weighting Criteria'!$B$4*('Weighting Criteria'!$C$6*(Summarized!W115/MAX(Summarized!$W$2:$W$216))+'Weighting Criteria'!$D$6*(Summarized!X115/MAX(Summarized!$X$2:$X$216))+'Weighting Criteria'!$E$6*(Summarized!Y115/MAX(Summarized!$Y$2:$Y$216))+'Weighting Criteria'!$F$6*(Summarized!Z115/MAX(Summarized!$Z$2:$Z$216)))</f>
        <v>2.2681159420289854</v>
      </c>
      <c r="AN115">
        <f>'Weighting Criteria'!$B$7*('Weighting Criteria'!$D$9*(Summarized!AB115/MAX(Summarized!$AB$2:$AB$216))+'Weighting Criteria'!$E$9*(Summarized!AC115/MAX(Summarized!$AC$2:$AC$216))+'Weighting Criteria'!$F$9*(Summarized!AD115/MAX(Summarized!$AD$2:$AD$216)))</f>
        <v>1.774193548387097</v>
      </c>
      <c r="AO115">
        <f>'Weighting Criteria'!$B$10*('Weighting Criteria'!$C$12*(Summarized!I115/MAX($I$2:$I$216))+'Weighting Criteria'!$D$12*(Summarized!J115/MAX($J$2:$J$216)))</f>
        <v>1.4391141414928614</v>
      </c>
      <c r="AP115">
        <f>'Weighting Criteria'!$B$13*(Summarized!AF115/MAX(Summarized!$AF$2:$AF$216))</f>
        <v>2.1816365510064704</v>
      </c>
      <c r="AQ115">
        <f>'Weighting Criteria'!$B$14*(Summarized!S115/MAX(Summarized!$S$2:$S$216))</f>
        <v>5</v>
      </c>
      <c r="AR115">
        <f t="shared" si="9"/>
        <v>35.424511144849546</v>
      </c>
    </row>
    <row r="116" spans="1:44" x14ac:dyDescent="0.25">
      <c r="A116" t="s">
        <v>437</v>
      </c>
      <c r="B116" t="s">
        <v>21</v>
      </c>
      <c r="C116" t="s">
        <v>436</v>
      </c>
      <c r="D116" t="s">
        <v>43</v>
      </c>
      <c r="E116" t="s">
        <v>837</v>
      </c>
      <c r="F116">
        <v>735</v>
      </c>
      <c r="G116">
        <v>735</v>
      </c>
      <c r="H116">
        <v>28.635444303236071</v>
      </c>
      <c r="I116" s="2">
        <f t="shared" si="5"/>
        <v>25.667490687998097</v>
      </c>
      <c r="J116" s="2">
        <f t="shared" si="6"/>
        <v>25.667490687998097</v>
      </c>
      <c r="K116" t="s">
        <v>43</v>
      </c>
      <c r="L116" s="2">
        <v>0.85442176870748299</v>
      </c>
      <c r="M116" s="2">
        <v>5.4421768707482903E-3</v>
      </c>
      <c r="N116" s="2">
        <v>0.163265306122448</v>
      </c>
      <c r="O116" s="2">
        <v>0.66938775510203996</v>
      </c>
      <c r="P116" s="2">
        <v>0</v>
      </c>
      <c r="Q116" s="2">
        <v>2.58503401360544E-2</v>
      </c>
      <c r="R116" s="2">
        <v>0.136054421768707</v>
      </c>
      <c r="S116">
        <v>2</v>
      </c>
      <c r="T116">
        <v>14.51005565400091</v>
      </c>
      <c r="U116" s="3">
        <f t="shared" si="7"/>
        <v>0.50671662364816661</v>
      </c>
      <c r="V116">
        <v>0.36668367541220848</v>
      </c>
      <c r="W116">
        <v>0</v>
      </c>
      <c r="X116">
        <v>10</v>
      </c>
      <c r="Y116">
        <v>0</v>
      </c>
      <c r="Z116">
        <v>20</v>
      </c>
      <c r="AA116">
        <v>0</v>
      </c>
      <c r="AB116">
        <v>11</v>
      </c>
      <c r="AC116">
        <v>0</v>
      </c>
      <c r="AD116">
        <v>42</v>
      </c>
      <c r="AE116">
        <v>70.324899540747282</v>
      </c>
      <c r="AF116" s="3">
        <f t="shared" si="8"/>
        <v>2.4558689851653503</v>
      </c>
      <c r="AJ116">
        <f>V116*'Weighting Criteria'!$B$1</f>
        <v>7.3336735082441695</v>
      </c>
      <c r="AK116">
        <f>L116*'Weighting Criteria'!$B$2</f>
        <v>17.088435374149661</v>
      </c>
      <c r="AL116">
        <f>(U116/(MAX($U$2:$U$216)))*'Weighting Criteria'!$B$3</f>
        <v>0.17981844911124492</v>
      </c>
      <c r="AM116">
        <f>'Weighting Criteria'!$B$4*('Weighting Criteria'!$C$6*(Summarized!W116/MAX(Summarized!$W$2:$W$216))+'Weighting Criteria'!$D$6*(Summarized!X116/MAX(Summarized!$X$2:$X$216))+'Weighting Criteria'!$E$6*(Summarized!Y116/MAX(Summarized!$Y$2:$Y$216))+'Weighting Criteria'!$F$6*(Summarized!Z116/MAX(Summarized!$Z$2:$Z$216)))</f>
        <v>2.5362318840579712</v>
      </c>
      <c r="AN116">
        <f>'Weighting Criteria'!$B$7*('Weighting Criteria'!$D$9*(Summarized!AB116/MAX(Summarized!$AB$2:$AB$216))+'Weighting Criteria'!$E$9*(Summarized!AC116/MAX(Summarized!$AC$2:$AC$216))+'Weighting Criteria'!$F$9*(Summarized!AD116/MAX(Summarized!$AD$2:$AD$216)))</f>
        <v>1.774193548387097</v>
      </c>
      <c r="AO116">
        <f>'Weighting Criteria'!$B$10*('Weighting Criteria'!$C$12*(Summarized!I116/MAX($I$2:$I$216))+'Weighting Criteria'!$D$12*(Summarized!J116/MAX($J$2:$J$216)))</f>
        <v>0.16420628577284102</v>
      </c>
      <c r="AP116">
        <f>'Weighting Criteria'!$B$13*(Summarized!AF116/MAX(Summarized!$AF$2:$AF$216))</f>
        <v>0.29353320459561633</v>
      </c>
      <c r="AQ116">
        <f>'Weighting Criteria'!$B$14*(Summarized!S116/MAX(Summarized!$S$2:$S$216))</f>
        <v>3.333333333333333</v>
      </c>
      <c r="AR116">
        <f t="shared" si="9"/>
        <v>32.703425587651935</v>
      </c>
    </row>
    <row r="117" spans="1:44" x14ac:dyDescent="0.25">
      <c r="A117" t="s">
        <v>440</v>
      </c>
      <c r="B117" t="s">
        <v>21</v>
      </c>
      <c r="C117" t="s">
        <v>439</v>
      </c>
      <c r="D117" t="s">
        <v>67</v>
      </c>
      <c r="E117" t="s">
        <v>837</v>
      </c>
      <c r="F117">
        <v>577</v>
      </c>
      <c r="G117">
        <v>577</v>
      </c>
      <c r="H117">
        <v>2.5569386096801821</v>
      </c>
      <c r="I117" s="2">
        <f t="shared" si="5"/>
        <v>225.66048235009063</v>
      </c>
      <c r="J117" s="2">
        <f t="shared" si="6"/>
        <v>225.66048235009063</v>
      </c>
      <c r="K117" t="s">
        <v>438</v>
      </c>
      <c r="L117" s="2">
        <v>0.818024263431542</v>
      </c>
      <c r="M117" s="2">
        <v>1.03986135181975E-2</v>
      </c>
      <c r="N117" s="2">
        <v>0.40034662045060598</v>
      </c>
      <c r="O117" s="2">
        <v>0.344887348353552</v>
      </c>
      <c r="P117" s="2">
        <v>1.73310225303292E-3</v>
      </c>
      <c r="Q117" s="2">
        <v>8.8388214904679296E-2</v>
      </c>
      <c r="R117" s="2">
        <v>0.15424610051993001</v>
      </c>
      <c r="S117">
        <v>1</v>
      </c>
      <c r="T117">
        <v>11.41411265748161</v>
      </c>
      <c r="U117" s="3">
        <f t="shared" si="7"/>
        <v>4.4639760275313254</v>
      </c>
      <c r="V117">
        <v>0</v>
      </c>
      <c r="W117">
        <v>0</v>
      </c>
      <c r="X117">
        <v>1</v>
      </c>
      <c r="Y117">
        <v>1</v>
      </c>
      <c r="Z117">
        <v>6</v>
      </c>
      <c r="AA117">
        <v>0</v>
      </c>
      <c r="AB117">
        <v>7</v>
      </c>
      <c r="AC117">
        <v>0</v>
      </c>
      <c r="AD117">
        <v>20</v>
      </c>
      <c r="AE117">
        <v>18.972168874947371</v>
      </c>
      <c r="AF117" s="3">
        <f t="shared" si="8"/>
        <v>7.4198765676741774</v>
      </c>
      <c r="AJ117">
        <f>V117*'Weighting Criteria'!$B$1</f>
        <v>0</v>
      </c>
      <c r="AK117">
        <f>L117*'Weighting Criteria'!$B$2</f>
        <v>16.360485268630839</v>
      </c>
      <c r="AL117">
        <f>(U117/(MAX($U$2:$U$216)))*'Weighting Criteria'!$B$3</f>
        <v>1.5841304758491779</v>
      </c>
      <c r="AM117">
        <f>'Weighting Criteria'!$B$4*('Weighting Criteria'!$C$6*(Summarized!W117/MAX(Summarized!$W$2:$W$216))+'Weighting Criteria'!$D$6*(Summarized!X117/MAX(Summarized!$X$2:$X$216))+'Weighting Criteria'!$E$6*(Summarized!Y117/MAX(Summarized!$Y$2:$Y$216))+'Weighting Criteria'!$F$6*(Summarized!Z117/MAX(Summarized!$Z$2:$Z$216)))</f>
        <v>1.6775362318840579</v>
      </c>
      <c r="AN117">
        <f>'Weighting Criteria'!$B$7*('Weighting Criteria'!$D$9*(Summarized!AB117/MAX(Summarized!$AB$2:$AB$216))+'Weighting Criteria'!$E$9*(Summarized!AC117/MAX(Summarized!$AC$2:$AC$216))+'Weighting Criteria'!$F$9*(Summarized!AD117/MAX(Summarized!$AD$2:$AD$216)))</f>
        <v>1.1290322580645162</v>
      </c>
      <c r="AO117">
        <f>'Weighting Criteria'!$B$10*('Weighting Criteria'!$C$12*(Summarized!I117/MAX($I$2:$I$216))+'Weighting Criteria'!$D$12*(Summarized!J117/MAX($J$2:$J$216)))</f>
        <v>1.4436498722386863</v>
      </c>
      <c r="AP117">
        <f>'Weighting Criteria'!$B$13*(Summarized!AF117/MAX(Summarized!$AF$2:$AF$216))</f>
        <v>0.88684704264331238</v>
      </c>
      <c r="AQ117">
        <f>'Weighting Criteria'!$B$14*(Summarized!S117/MAX(Summarized!$S$2:$S$216))</f>
        <v>1.6666666666666665</v>
      </c>
      <c r="AR117">
        <f t="shared" si="9"/>
        <v>24.748347815977258</v>
      </c>
    </row>
    <row r="118" spans="1:44" x14ac:dyDescent="0.25">
      <c r="A118" t="s">
        <v>443</v>
      </c>
      <c r="B118" t="s">
        <v>21</v>
      </c>
      <c r="C118" t="s">
        <v>442</v>
      </c>
      <c r="D118" t="s">
        <v>149</v>
      </c>
      <c r="E118" t="s">
        <v>837</v>
      </c>
      <c r="F118">
        <v>611</v>
      </c>
      <c r="G118">
        <v>611</v>
      </c>
      <c r="H118">
        <v>6.4756850490335571</v>
      </c>
      <c r="I118" s="2">
        <f t="shared" si="5"/>
        <v>94.352951907564858</v>
      </c>
      <c r="J118" s="2">
        <f t="shared" si="6"/>
        <v>94.352951907564858</v>
      </c>
      <c r="K118" t="s">
        <v>441</v>
      </c>
      <c r="L118" s="2">
        <v>0.36333878887070298</v>
      </c>
      <c r="M118" s="2">
        <v>5.7283142389525303E-2</v>
      </c>
      <c r="N118" s="2">
        <v>6.0556464811783901E-2</v>
      </c>
      <c r="O118" s="2">
        <v>0.34533551554828101</v>
      </c>
      <c r="P118" s="2">
        <v>0</v>
      </c>
      <c r="Q118" s="2">
        <v>8.8379705400982E-2</v>
      </c>
      <c r="R118" s="2">
        <v>0.448445171849427</v>
      </c>
      <c r="S118">
        <v>1</v>
      </c>
      <c r="T118">
        <v>0</v>
      </c>
      <c r="U118" s="3">
        <f t="shared" si="7"/>
        <v>0</v>
      </c>
      <c r="V118">
        <v>0</v>
      </c>
      <c r="W118">
        <v>0</v>
      </c>
      <c r="X118">
        <v>0</v>
      </c>
      <c r="Y118">
        <v>0</v>
      </c>
      <c r="Z118">
        <v>3</v>
      </c>
      <c r="AA118">
        <v>0</v>
      </c>
      <c r="AB118">
        <v>1</v>
      </c>
      <c r="AC118">
        <v>0</v>
      </c>
      <c r="AD118">
        <v>12</v>
      </c>
      <c r="AE118">
        <v>32.21736390076866</v>
      </c>
      <c r="AF118" s="3">
        <f t="shared" si="8"/>
        <v>4.9751282925003952</v>
      </c>
      <c r="AH118" t="s">
        <v>444</v>
      </c>
      <c r="AI118" t="s">
        <v>46</v>
      </c>
      <c r="AJ118">
        <f>V118*'Weighting Criteria'!$B$1</f>
        <v>0</v>
      </c>
      <c r="AK118">
        <f>L118*'Weighting Criteria'!$B$2</f>
        <v>7.2667757774140593</v>
      </c>
      <c r="AL118">
        <f>(U118/(MAX($U$2:$U$216)))*'Weighting Criteria'!$B$3</f>
        <v>0</v>
      </c>
      <c r="AM118">
        <f>'Weighting Criteria'!$B$4*('Weighting Criteria'!$C$6*(Summarized!W118/MAX(Summarized!$W$2:$W$216))+'Weighting Criteria'!$D$6*(Summarized!X118/MAX(Summarized!$X$2:$X$216))+'Weighting Criteria'!$E$6*(Summarized!Y118/MAX(Summarized!$Y$2:$Y$216))+'Weighting Criteria'!$F$6*(Summarized!Z118/MAX(Summarized!$Z$2:$Z$216)))</f>
        <v>0.13043478260869565</v>
      </c>
      <c r="AN118">
        <f>'Weighting Criteria'!$B$7*('Weighting Criteria'!$D$9*(Summarized!AB118/MAX(Summarized!$AB$2:$AB$216))+'Weighting Criteria'!$E$9*(Summarized!AC118/MAX(Summarized!$AC$2:$AC$216))+'Weighting Criteria'!$F$9*(Summarized!AD118/MAX(Summarized!$AD$2:$AD$216)))</f>
        <v>0.16129032258064518</v>
      </c>
      <c r="AO118">
        <f>'Weighting Criteria'!$B$10*('Weighting Criteria'!$C$12*(Summarized!I118/MAX($I$2:$I$216))+'Weighting Criteria'!$D$12*(Summarized!J118/MAX($J$2:$J$216)))</f>
        <v>0.60361754768997655</v>
      </c>
      <c r="AP118">
        <f>'Weighting Criteria'!$B$13*(Summarized!AF118/MAX(Summarized!$AF$2:$AF$216))</f>
        <v>0.59464302037009253</v>
      </c>
      <c r="AQ118">
        <f>'Weighting Criteria'!$B$14*(Summarized!S118/MAX(Summarized!$S$2:$S$216))</f>
        <v>1.6666666666666665</v>
      </c>
      <c r="AR118">
        <f t="shared" si="9"/>
        <v>10.423428117330134</v>
      </c>
    </row>
    <row r="119" spans="1:44" x14ac:dyDescent="0.25">
      <c r="A119" t="s">
        <v>446</v>
      </c>
      <c r="B119" t="s">
        <v>21</v>
      </c>
      <c r="C119" t="s">
        <v>445</v>
      </c>
      <c r="D119" t="s">
        <v>101</v>
      </c>
      <c r="E119" t="s">
        <v>837</v>
      </c>
      <c r="F119">
        <v>395</v>
      </c>
      <c r="G119">
        <v>395</v>
      </c>
      <c r="H119">
        <v>2.7558584440496201</v>
      </c>
      <c r="I119" s="2">
        <f t="shared" si="5"/>
        <v>143.33101936090875</v>
      </c>
      <c r="J119" s="2">
        <f t="shared" si="6"/>
        <v>143.33101936090875</v>
      </c>
      <c r="K119" t="s">
        <v>101</v>
      </c>
      <c r="L119" s="2">
        <v>0.70379746835443002</v>
      </c>
      <c r="M119" s="2">
        <v>1.77215189873417E-2</v>
      </c>
      <c r="N119" s="2">
        <v>0.12151898734177199</v>
      </c>
      <c r="O119" s="2">
        <v>0.38987341772151901</v>
      </c>
      <c r="P119" s="2">
        <v>0</v>
      </c>
      <c r="Q119" s="2">
        <v>6.8354430379746797E-2</v>
      </c>
      <c r="R119" s="2">
        <v>0.40253164556962001</v>
      </c>
      <c r="S119">
        <v>1</v>
      </c>
      <c r="T119">
        <v>0</v>
      </c>
      <c r="U119" s="3">
        <f t="shared" si="7"/>
        <v>0</v>
      </c>
      <c r="V119">
        <v>6.5520560218901378E-4</v>
      </c>
      <c r="W119">
        <v>0</v>
      </c>
      <c r="X119">
        <v>1</v>
      </c>
      <c r="Y119">
        <v>0</v>
      </c>
      <c r="Z119">
        <v>3</v>
      </c>
      <c r="AA119">
        <v>0</v>
      </c>
      <c r="AB119">
        <v>3</v>
      </c>
      <c r="AC119">
        <v>0</v>
      </c>
      <c r="AD119">
        <v>9</v>
      </c>
      <c r="AE119">
        <v>12.301189369349149</v>
      </c>
      <c r="AF119" s="3">
        <f t="shared" si="8"/>
        <v>4.4636506624313617</v>
      </c>
      <c r="AJ119">
        <f>V119*'Weighting Criteria'!$B$1</f>
        <v>1.3104112043780276E-2</v>
      </c>
      <c r="AK119">
        <f>L119*'Weighting Criteria'!$B$2</f>
        <v>14.075949367088601</v>
      </c>
      <c r="AL119">
        <f>(U119/(MAX($U$2:$U$216)))*'Weighting Criteria'!$B$3</f>
        <v>0</v>
      </c>
      <c r="AM119">
        <f>'Weighting Criteria'!$B$4*('Weighting Criteria'!$C$6*(Summarized!W119/MAX(Summarized!$W$2:$W$216))+'Weighting Criteria'!$D$6*(Summarized!X119/MAX(Summarized!$X$2:$X$216))+'Weighting Criteria'!$E$6*(Summarized!Y119/MAX(Summarized!$Y$2:$Y$216))+'Weighting Criteria'!$F$6*(Summarized!Z119/MAX(Summarized!$Z$2:$Z$216)))</f>
        <v>0.29710144927536231</v>
      </c>
      <c r="AN119">
        <f>'Weighting Criteria'!$B$7*('Weighting Criteria'!$D$9*(Summarized!AB119/MAX(Summarized!$AB$2:$AB$216))+'Weighting Criteria'!$E$9*(Summarized!AC119/MAX(Summarized!$AC$2:$AC$216))+'Weighting Criteria'!$F$9*(Summarized!AD119/MAX(Summarized!$AD$2:$AD$216)))</f>
        <v>0.4838709677419355</v>
      </c>
      <c r="AO119">
        <f>'Weighting Criteria'!$B$10*('Weighting Criteria'!$C$12*(Summarized!I119/MAX($I$2:$I$216))+'Weighting Criteria'!$D$12*(Summarized!J119/MAX($J$2:$J$216)))</f>
        <v>0.91695189885839357</v>
      </c>
      <c r="AP119">
        <f>'Weighting Criteria'!$B$13*(Summarized!AF119/MAX(Summarized!$AF$2:$AF$216))</f>
        <v>0.53350960130741965</v>
      </c>
      <c r="AQ119">
        <f>'Weighting Criteria'!$B$14*(Summarized!S119/MAX(Summarized!$S$2:$S$216))</f>
        <v>1.6666666666666665</v>
      </c>
      <c r="AR119">
        <f t="shared" si="9"/>
        <v>17.98715406298216</v>
      </c>
    </row>
    <row r="120" spans="1:44" x14ac:dyDescent="0.25">
      <c r="A120" t="s">
        <v>449</v>
      </c>
      <c r="B120" t="s">
        <v>21</v>
      </c>
      <c r="C120" t="s">
        <v>448</v>
      </c>
      <c r="D120" t="s">
        <v>75</v>
      </c>
      <c r="E120" t="s">
        <v>837</v>
      </c>
      <c r="F120">
        <v>707</v>
      </c>
      <c r="G120">
        <v>707</v>
      </c>
      <c r="H120">
        <v>16.197907224995092</v>
      </c>
      <c r="I120" s="2">
        <f t="shared" si="5"/>
        <v>43.647613866377988</v>
      </c>
      <c r="J120" s="2">
        <f t="shared" si="6"/>
        <v>43.647613866377988</v>
      </c>
      <c r="K120" t="s">
        <v>447</v>
      </c>
      <c r="L120" s="2">
        <v>0.82178217821782096</v>
      </c>
      <c r="M120" s="2">
        <v>7.07213578500707E-3</v>
      </c>
      <c r="N120" s="2">
        <v>3.81895332390381E-2</v>
      </c>
      <c r="O120" s="2">
        <v>0.608203677510608</v>
      </c>
      <c r="P120" s="2">
        <v>0</v>
      </c>
      <c r="Q120" s="2">
        <v>3.5360678925035298E-2</v>
      </c>
      <c r="R120" s="2">
        <v>0.31117397454031098</v>
      </c>
      <c r="S120">
        <v>1</v>
      </c>
      <c r="T120">
        <v>0</v>
      </c>
      <c r="U120" s="3">
        <f t="shared" si="7"/>
        <v>0</v>
      </c>
      <c r="V120">
        <v>1.6447166924195698E-2</v>
      </c>
      <c r="W120">
        <v>0</v>
      </c>
      <c r="X120">
        <v>2</v>
      </c>
      <c r="Y120">
        <v>0</v>
      </c>
      <c r="Z120">
        <v>8</v>
      </c>
      <c r="AA120">
        <v>0</v>
      </c>
      <c r="AB120">
        <v>4</v>
      </c>
      <c r="AC120">
        <v>0</v>
      </c>
      <c r="AD120">
        <v>14</v>
      </c>
      <c r="AE120">
        <v>44.030679597151803</v>
      </c>
      <c r="AF120" s="3">
        <f t="shared" si="8"/>
        <v>2.7182943441735352</v>
      </c>
      <c r="AH120" t="s">
        <v>450</v>
      </c>
      <c r="AI120" t="s">
        <v>451</v>
      </c>
      <c r="AJ120">
        <f>V120*'Weighting Criteria'!$B$1</f>
        <v>0.32894333848391399</v>
      </c>
      <c r="AK120">
        <f>L120*'Weighting Criteria'!$B$2</f>
        <v>16.435643564356418</v>
      </c>
      <c r="AL120">
        <f>(U120/(MAX($U$2:$U$216)))*'Weighting Criteria'!$B$3</f>
        <v>0</v>
      </c>
      <c r="AM120">
        <f>'Weighting Criteria'!$B$4*('Weighting Criteria'!$C$6*(Summarized!W120/MAX(Summarized!$W$2:$W$216))+'Weighting Criteria'!$D$6*(Summarized!X120/MAX(Summarized!$X$2:$X$216))+'Weighting Criteria'!$E$6*(Summarized!Y120/MAX(Summarized!$Y$2:$Y$216))+'Weighting Criteria'!$F$6*(Summarized!Z120/MAX(Summarized!$Z$2:$Z$216)))</f>
        <v>0.6811594202898551</v>
      </c>
      <c r="AN120">
        <f>'Weighting Criteria'!$B$7*('Weighting Criteria'!$D$9*(Summarized!AB120/MAX(Summarized!$AB$2:$AB$216))+'Weighting Criteria'!$E$9*(Summarized!AC120/MAX(Summarized!$AC$2:$AC$216))+'Weighting Criteria'!$F$9*(Summarized!AD120/MAX(Summarized!$AD$2:$AD$216)))</f>
        <v>0.64516129032258074</v>
      </c>
      <c r="AO120">
        <f>'Weighting Criteria'!$B$10*('Weighting Criteria'!$C$12*(Summarized!I120/MAX($I$2:$I$216))+'Weighting Criteria'!$D$12*(Summarized!J120/MAX($J$2:$J$216)))</f>
        <v>0.27923308292837562</v>
      </c>
      <c r="AP120">
        <f>'Weighting Criteria'!$B$13*(Summarized!AF120/MAX(Summarized!$AF$2:$AF$216))</f>
        <v>0.32489911094572288</v>
      </c>
      <c r="AQ120">
        <f>'Weighting Criteria'!$B$14*(Summarized!S120/MAX(Summarized!$S$2:$S$216))</f>
        <v>1.6666666666666665</v>
      </c>
      <c r="AR120">
        <f t="shared" si="9"/>
        <v>20.361706473993532</v>
      </c>
    </row>
    <row r="121" spans="1:44" x14ac:dyDescent="0.25">
      <c r="A121" t="s">
        <v>454</v>
      </c>
      <c r="B121" t="s">
        <v>147</v>
      </c>
      <c r="C121" t="s">
        <v>453</v>
      </c>
      <c r="D121" t="s">
        <v>24</v>
      </c>
      <c r="E121" t="s">
        <v>835</v>
      </c>
      <c r="F121">
        <v>630</v>
      </c>
      <c r="G121">
        <v>630</v>
      </c>
      <c r="H121">
        <v>0.82624926457734216</v>
      </c>
      <c r="I121" s="2">
        <f t="shared" si="5"/>
        <v>762.48176792298739</v>
      </c>
      <c r="J121" s="2">
        <f t="shared" si="6"/>
        <v>762.48176792298739</v>
      </c>
      <c r="K121" t="s">
        <v>452</v>
      </c>
      <c r="L121" s="2">
        <v>0.94920634920634905</v>
      </c>
      <c r="M121" s="2">
        <v>0</v>
      </c>
      <c r="N121" s="2">
        <v>0.71111111111111103</v>
      </c>
      <c r="O121" s="2">
        <v>0.211111111111111</v>
      </c>
      <c r="P121" s="2">
        <v>4.7619047619047597E-3</v>
      </c>
      <c r="Q121" s="2">
        <v>2.3809523809523801E-2</v>
      </c>
      <c r="R121" s="2">
        <v>4.9206349206349198E-2</v>
      </c>
      <c r="S121">
        <v>2</v>
      </c>
      <c r="T121">
        <v>0.3611442536333439</v>
      </c>
      <c r="U121" s="3">
        <f t="shared" si="7"/>
        <v>0.43708874442155526</v>
      </c>
      <c r="V121">
        <v>0.80734981037794429</v>
      </c>
      <c r="W121">
        <v>1</v>
      </c>
      <c r="X121">
        <v>4</v>
      </c>
      <c r="Y121">
        <v>0</v>
      </c>
      <c r="Z121">
        <v>10</v>
      </c>
      <c r="AA121">
        <v>0</v>
      </c>
      <c r="AB121">
        <v>4</v>
      </c>
      <c r="AC121">
        <v>0</v>
      </c>
      <c r="AD121">
        <v>9</v>
      </c>
      <c r="AE121">
        <v>5.2591508211525646</v>
      </c>
      <c r="AF121" s="3">
        <f t="shared" si="8"/>
        <v>6.3650898664857749</v>
      </c>
      <c r="AG121" t="s">
        <v>178</v>
      </c>
      <c r="AJ121">
        <f>V121*'Weighting Criteria'!$B$1</f>
        <v>16.146996207558885</v>
      </c>
      <c r="AK121">
        <f>L121*'Weighting Criteria'!$B$2</f>
        <v>18.984126984126981</v>
      </c>
      <c r="AL121">
        <f>(U121/(MAX($U$2:$U$216)))*'Weighting Criteria'!$B$3</f>
        <v>0.15510961448235044</v>
      </c>
      <c r="AM121">
        <f>'Weighting Criteria'!$B$4*('Weighting Criteria'!$C$6*(Summarized!W121/MAX(Summarized!$W$2:$W$216))+'Weighting Criteria'!$D$6*(Summarized!X121/MAX(Summarized!$X$2:$X$216))+'Weighting Criteria'!$E$6*(Summarized!Y121/MAX(Summarized!$Y$2:$Y$216))+'Weighting Criteria'!$F$6*(Summarized!Z121/MAX(Summarized!$Z$2:$Z$216)))</f>
        <v>3.6014492753623184</v>
      </c>
      <c r="AN121">
        <f>'Weighting Criteria'!$B$7*('Weighting Criteria'!$D$9*(Summarized!AB121/MAX(Summarized!$AB$2:$AB$216))+'Weighting Criteria'!$E$9*(Summarized!AC121/MAX(Summarized!$AC$2:$AC$216))+'Weighting Criteria'!$F$9*(Summarized!AD121/MAX(Summarized!$AD$2:$AD$216)))</f>
        <v>0.64516129032258074</v>
      </c>
      <c r="AO121">
        <f>'Weighting Criteria'!$B$10*('Weighting Criteria'!$C$12*(Summarized!I121/MAX($I$2:$I$216))+'Weighting Criteria'!$D$12*(Summarized!J121/MAX($J$2:$J$216)))</f>
        <v>4.8779329698437399</v>
      </c>
      <c r="AP121">
        <f>'Weighting Criteria'!$B$13*(Summarized!AF121/MAX(Summarized!$AF$2:$AF$216))</f>
        <v>0.7607756103173634</v>
      </c>
      <c r="AQ121">
        <f>'Weighting Criteria'!$B$14*(Summarized!S121/MAX(Summarized!$S$2:$S$216))</f>
        <v>3.333333333333333</v>
      </c>
      <c r="AR121">
        <f t="shared" si="9"/>
        <v>48.504885285347555</v>
      </c>
    </row>
    <row r="122" spans="1:44" x14ac:dyDescent="0.25">
      <c r="A122" t="s">
        <v>457</v>
      </c>
      <c r="B122" t="s">
        <v>21</v>
      </c>
      <c r="C122" t="s">
        <v>456</v>
      </c>
      <c r="D122" t="s">
        <v>30</v>
      </c>
      <c r="E122" t="s">
        <v>837</v>
      </c>
      <c r="F122">
        <v>736</v>
      </c>
      <c r="G122">
        <v>736</v>
      </c>
      <c r="H122">
        <v>3.9483002261172868</v>
      </c>
      <c r="I122" s="2">
        <f t="shared" si="5"/>
        <v>186.40933005334651</v>
      </c>
      <c r="J122" s="2">
        <f t="shared" si="6"/>
        <v>186.40933005334651</v>
      </c>
      <c r="K122" t="s">
        <v>455</v>
      </c>
      <c r="L122" s="2">
        <v>0.65625</v>
      </c>
      <c r="M122" s="2">
        <v>1.9021739130434701E-2</v>
      </c>
      <c r="N122" s="2">
        <v>0.15625</v>
      </c>
      <c r="O122" s="2">
        <v>0.41983695652173902</v>
      </c>
      <c r="P122" s="2">
        <v>0</v>
      </c>
      <c r="Q122" s="2">
        <v>8.6956521739130405E-2</v>
      </c>
      <c r="R122" s="2">
        <v>0.31793478260869501</v>
      </c>
      <c r="S122">
        <v>1</v>
      </c>
      <c r="T122">
        <v>4.7888978844181409</v>
      </c>
      <c r="U122" s="3">
        <f t="shared" si="7"/>
        <v>1.2129011499025464</v>
      </c>
      <c r="V122">
        <v>0</v>
      </c>
      <c r="W122">
        <v>1</v>
      </c>
      <c r="X122">
        <v>1</v>
      </c>
      <c r="Y122">
        <v>0</v>
      </c>
      <c r="Z122">
        <v>2</v>
      </c>
      <c r="AA122">
        <v>0</v>
      </c>
      <c r="AB122">
        <v>12</v>
      </c>
      <c r="AC122">
        <v>0</v>
      </c>
      <c r="AD122">
        <v>25</v>
      </c>
      <c r="AE122">
        <v>8.6690738331535222</v>
      </c>
      <c r="AF122" s="3">
        <f t="shared" si="8"/>
        <v>2.195647072583077</v>
      </c>
      <c r="AJ122">
        <f>V122*'Weighting Criteria'!$B$1</f>
        <v>0</v>
      </c>
      <c r="AK122">
        <f>L122*'Weighting Criteria'!$B$2</f>
        <v>13.125</v>
      </c>
      <c r="AL122">
        <f>(U122/(MAX($U$2:$U$216)))*'Weighting Criteria'!$B$3</f>
        <v>0.43042204167384557</v>
      </c>
      <c r="AM122">
        <f>'Weighting Criteria'!$B$4*('Weighting Criteria'!$C$6*(Summarized!W122/MAX(Summarized!$W$2:$W$216))+'Weighting Criteria'!$D$6*(Summarized!X122/MAX(Summarized!$X$2:$X$216))+'Weighting Criteria'!$E$6*(Summarized!Y122/MAX(Summarized!$Y$2:$Y$216))+'Weighting Criteria'!$F$6*(Summarized!Z122/MAX(Summarized!$Z$2:$Z$216)))</f>
        <v>2.7536231884057969</v>
      </c>
      <c r="AN122">
        <f>'Weighting Criteria'!$B$7*('Weighting Criteria'!$D$9*(Summarized!AB122/MAX(Summarized!$AB$2:$AB$216))+'Weighting Criteria'!$E$9*(Summarized!AC122/MAX(Summarized!$AC$2:$AC$216))+'Weighting Criteria'!$F$9*(Summarized!AD122/MAX(Summarized!$AD$2:$AD$216)))</f>
        <v>1.935483870967742</v>
      </c>
      <c r="AO122">
        <f>'Weighting Criteria'!$B$10*('Weighting Criteria'!$C$12*(Summarized!I122/MAX($I$2:$I$216))+'Weighting Criteria'!$D$12*(Summarized!J122/MAX($J$2:$J$216)))</f>
        <v>1.1925428976887267</v>
      </c>
      <c r="AP122">
        <f>'Weighting Criteria'!$B$13*(Summarized!AF122/MAX(Summarized!$AF$2:$AF$216))</f>
        <v>0.2624306611099213</v>
      </c>
      <c r="AQ122">
        <f>'Weighting Criteria'!$B$14*(Summarized!S122/MAX(Summarized!$S$2:$S$216))</f>
        <v>1.6666666666666665</v>
      </c>
      <c r="AR122">
        <f t="shared" si="9"/>
        <v>21.366169326512701</v>
      </c>
    </row>
    <row r="123" spans="1:44" x14ac:dyDescent="0.25">
      <c r="A123" t="s">
        <v>460</v>
      </c>
      <c r="B123" t="s">
        <v>21</v>
      </c>
      <c r="C123" t="s">
        <v>459</v>
      </c>
      <c r="D123" t="s">
        <v>30</v>
      </c>
      <c r="E123" t="s">
        <v>837</v>
      </c>
      <c r="F123">
        <v>441</v>
      </c>
      <c r="G123">
        <v>441</v>
      </c>
      <c r="H123">
        <v>2.7369042530279599</v>
      </c>
      <c r="I123" s="2">
        <f t="shared" si="5"/>
        <v>161.13095644909825</v>
      </c>
      <c r="J123" s="2">
        <f t="shared" si="6"/>
        <v>161.13095644909825</v>
      </c>
      <c r="K123" t="s">
        <v>458</v>
      </c>
      <c r="L123" s="2">
        <v>0.55782312925169997</v>
      </c>
      <c r="M123" s="2">
        <v>2.49433106575963E-2</v>
      </c>
      <c r="N123" s="2">
        <v>0.17913832199546401</v>
      </c>
      <c r="O123" s="2">
        <v>0.27891156462584998</v>
      </c>
      <c r="P123" s="2">
        <v>0</v>
      </c>
      <c r="Q123" s="2">
        <v>0.117913832199546</v>
      </c>
      <c r="R123" s="2">
        <v>0.39909297052154102</v>
      </c>
      <c r="S123">
        <v>1</v>
      </c>
      <c r="T123">
        <v>12.51056310523451</v>
      </c>
      <c r="U123" s="3">
        <f t="shared" si="7"/>
        <v>4.5710634894857991</v>
      </c>
      <c r="V123">
        <v>8.0463219314510764E-3</v>
      </c>
      <c r="W123">
        <v>1</v>
      </c>
      <c r="X123">
        <v>4</v>
      </c>
      <c r="Y123">
        <v>0</v>
      </c>
      <c r="Z123">
        <v>9</v>
      </c>
      <c r="AA123">
        <v>0</v>
      </c>
      <c r="AB123">
        <v>6</v>
      </c>
      <c r="AC123">
        <v>0</v>
      </c>
      <c r="AD123">
        <v>29</v>
      </c>
      <c r="AE123">
        <v>19.287864465129051</v>
      </c>
      <c r="AF123" s="3">
        <f t="shared" si="8"/>
        <v>7.047328909584623</v>
      </c>
      <c r="AJ123">
        <f>V123*'Weighting Criteria'!$B$1</f>
        <v>0.16092643862902153</v>
      </c>
      <c r="AK123">
        <f>L123*'Weighting Criteria'!$B$2</f>
        <v>11.156462585033999</v>
      </c>
      <c r="AL123">
        <f>(U123/(MAX($U$2:$U$216)))*'Weighting Criteria'!$B$3</f>
        <v>1.6221325867514704</v>
      </c>
      <c r="AM123">
        <f>'Weighting Criteria'!$B$4*('Weighting Criteria'!$C$6*(Summarized!W123/MAX(Summarized!$W$2:$W$216))+'Weighting Criteria'!$D$6*(Summarized!X123/MAX(Summarized!$X$2:$X$216))+'Weighting Criteria'!$E$6*(Summarized!Y123/MAX(Summarized!$Y$2:$Y$216))+'Weighting Criteria'!$F$6*(Summarized!Z123/MAX(Summarized!$Z$2:$Z$216)))</f>
        <v>3.5579710144927534</v>
      </c>
      <c r="AN123">
        <f>'Weighting Criteria'!$B$7*('Weighting Criteria'!$D$9*(Summarized!AB123/MAX(Summarized!$AB$2:$AB$216))+'Weighting Criteria'!$E$9*(Summarized!AC123/MAX(Summarized!$AC$2:$AC$216))+'Weighting Criteria'!$F$9*(Summarized!AD123/MAX(Summarized!$AD$2:$AD$216)))</f>
        <v>0.967741935483871</v>
      </c>
      <c r="AO123">
        <f>'Weighting Criteria'!$B$10*('Weighting Criteria'!$C$12*(Summarized!I123/MAX($I$2:$I$216))+'Weighting Criteria'!$D$12*(Summarized!J123/MAX($J$2:$J$216)))</f>
        <v>1.0308259659329964</v>
      </c>
      <c r="AP123">
        <f>'Weighting Criteria'!$B$13*(Summarized!AF123/MAX(Summarized!$AF$2:$AF$216))</f>
        <v>0.84231897188539451</v>
      </c>
      <c r="AQ123">
        <f>'Weighting Criteria'!$B$14*(Summarized!S123/MAX(Summarized!$S$2:$S$216))</f>
        <v>1.6666666666666665</v>
      </c>
      <c r="AR123">
        <f t="shared" si="9"/>
        <v>21.005046164876177</v>
      </c>
    </row>
    <row r="124" spans="1:44" x14ac:dyDescent="0.25">
      <c r="A124" t="s">
        <v>463</v>
      </c>
      <c r="B124" t="s">
        <v>21</v>
      </c>
      <c r="C124" t="s">
        <v>462</v>
      </c>
      <c r="D124" t="s">
        <v>24</v>
      </c>
      <c r="E124" t="s">
        <v>835</v>
      </c>
      <c r="F124">
        <v>494</v>
      </c>
      <c r="G124">
        <v>1298</v>
      </c>
      <c r="H124">
        <v>4.6721183978635761</v>
      </c>
      <c r="I124" s="2">
        <f t="shared" si="5"/>
        <v>105.73362186752199</v>
      </c>
      <c r="J124" s="2">
        <f t="shared" si="6"/>
        <v>277.81830199199095</v>
      </c>
      <c r="K124" t="s">
        <v>791</v>
      </c>
      <c r="L124" s="2">
        <v>0.88056680161943301</v>
      </c>
      <c r="M124" s="2">
        <v>4.0485829959514101E-3</v>
      </c>
      <c r="N124" s="2">
        <v>0.17004048582995901</v>
      </c>
      <c r="O124" s="2">
        <v>0.72874493927125505</v>
      </c>
      <c r="P124" s="2">
        <v>0</v>
      </c>
      <c r="Q124" s="2">
        <v>4.6558704453441298E-2</v>
      </c>
      <c r="R124" s="2">
        <v>5.0607287449392697E-2</v>
      </c>
      <c r="S124">
        <v>1</v>
      </c>
      <c r="T124">
        <v>35.918151752289972</v>
      </c>
      <c r="U124" s="3">
        <f t="shared" si="7"/>
        <v>7.6877657399937247</v>
      </c>
      <c r="V124">
        <v>0.66211249790461446</v>
      </c>
      <c r="W124">
        <v>0</v>
      </c>
      <c r="X124">
        <v>5</v>
      </c>
      <c r="Y124">
        <v>0</v>
      </c>
      <c r="Z124">
        <v>33</v>
      </c>
      <c r="AA124">
        <v>0</v>
      </c>
      <c r="AB124">
        <v>11</v>
      </c>
      <c r="AC124">
        <v>0</v>
      </c>
      <c r="AD124">
        <v>45</v>
      </c>
      <c r="AE124">
        <v>85.279412456302609</v>
      </c>
      <c r="AF124" s="3">
        <f t="shared" si="8"/>
        <v>18.252836335504341</v>
      </c>
      <c r="AJ124">
        <f>V124*'Weighting Criteria'!$B$1</f>
        <v>13.242249958092289</v>
      </c>
      <c r="AK124">
        <f>L124*'Weighting Criteria'!$B$2</f>
        <v>17.61133603238866</v>
      </c>
      <c r="AL124">
        <f>(U124/(MAX($U$2:$U$216)))*'Weighting Criteria'!$B$3</f>
        <v>2.7281562277224403</v>
      </c>
      <c r="AM124">
        <f>'Weighting Criteria'!$B$4*('Weighting Criteria'!$C$6*(Summarized!W124/MAX(Summarized!$W$2:$W$216))+'Weighting Criteria'!$D$6*(Summarized!X124/MAX(Summarized!$X$2:$X$216))+'Weighting Criteria'!$E$6*(Summarized!Y124/MAX(Summarized!$Y$2:$Y$216))+'Weighting Criteria'!$F$6*(Summarized!Z124/MAX(Summarized!$Z$2:$Z$216)))</f>
        <v>2.2681159420289854</v>
      </c>
      <c r="AN124">
        <f>'Weighting Criteria'!$B$7*('Weighting Criteria'!$D$9*(Summarized!AB124/MAX(Summarized!$AB$2:$AB$216))+'Weighting Criteria'!$E$9*(Summarized!AC124/MAX(Summarized!$AC$2:$AC$216))+'Weighting Criteria'!$F$9*(Summarized!AD124/MAX(Summarized!$AD$2:$AD$216)))</f>
        <v>1.774193548387097</v>
      </c>
      <c r="AO124">
        <f>'Weighting Criteria'!$B$10*('Weighting Criteria'!$C$12*(Summarized!I124/MAX($I$2:$I$216))+'Weighting Criteria'!$D$12*(Summarized!J124/MAX($J$2:$J$216)))</f>
        <v>1.2268756144411075</v>
      </c>
      <c r="AP124">
        <f>'Weighting Criteria'!$B$13*(Summarized!AF124/MAX(Summarized!$AF$2:$AF$216))</f>
        <v>2.1816365510064704</v>
      </c>
      <c r="AQ124">
        <f>'Weighting Criteria'!$B$14*(Summarized!S124/MAX(Summarized!$S$2:$S$216))</f>
        <v>1.6666666666666665</v>
      </c>
      <c r="AR124">
        <f t="shared" si="9"/>
        <v>42.699230540733708</v>
      </c>
    </row>
    <row r="125" spans="1:44" x14ac:dyDescent="0.25">
      <c r="A125" t="s">
        <v>466</v>
      </c>
      <c r="B125" t="s">
        <v>147</v>
      </c>
      <c r="C125" t="s">
        <v>465</v>
      </c>
      <c r="D125" t="s">
        <v>24</v>
      </c>
      <c r="E125" t="s">
        <v>835</v>
      </c>
      <c r="F125">
        <v>774</v>
      </c>
      <c r="G125">
        <v>1266</v>
      </c>
      <c r="H125">
        <v>2.32423239451595</v>
      </c>
      <c r="I125" s="2">
        <f t="shared" si="5"/>
        <v>333.01317106940809</v>
      </c>
      <c r="J125" s="2">
        <f t="shared" si="6"/>
        <v>544.69596198174497</v>
      </c>
      <c r="K125" t="s">
        <v>785</v>
      </c>
      <c r="L125" s="2">
        <v>0.42248062015503801</v>
      </c>
      <c r="M125" s="2">
        <v>6.4599483204134302E-3</v>
      </c>
      <c r="N125" s="2">
        <v>0.31266149870801002</v>
      </c>
      <c r="O125" s="2">
        <v>0.27777777777777701</v>
      </c>
      <c r="P125" s="2">
        <v>3.8759689922480598E-3</v>
      </c>
      <c r="Q125" s="2">
        <v>7.8811369509043896E-2</v>
      </c>
      <c r="R125" s="2">
        <v>0.32041343669250599</v>
      </c>
      <c r="S125">
        <v>2</v>
      </c>
      <c r="T125">
        <v>15.17028395473281</v>
      </c>
      <c r="U125" s="3">
        <f t="shared" si="7"/>
        <v>6.5270082245335059</v>
      </c>
      <c r="V125">
        <v>0.43508376847331243</v>
      </c>
      <c r="W125">
        <v>0</v>
      </c>
      <c r="X125">
        <v>5</v>
      </c>
      <c r="Y125">
        <v>0</v>
      </c>
      <c r="Z125">
        <v>26</v>
      </c>
      <c r="AA125">
        <v>0</v>
      </c>
      <c r="AB125">
        <v>12</v>
      </c>
      <c r="AC125">
        <v>0</v>
      </c>
      <c r="AD125">
        <v>35</v>
      </c>
      <c r="AE125">
        <v>97.229379208936734</v>
      </c>
      <c r="AF125" s="3">
        <f t="shared" si="8"/>
        <v>41.832899084596896</v>
      </c>
      <c r="AJ125">
        <f>V125*'Weighting Criteria'!$B$1</f>
        <v>8.7016753694662476</v>
      </c>
      <c r="AK125">
        <f>L125*'Weighting Criteria'!$B$2</f>
        <v>8.44961240310076</v>
      </c>
      <c r="AL125">
        <f>(U125/(MAX($U$2:$U$216)))*'Weighting Criteria'!$B$3</f>
        <v>2.3162383894610201</v>
      </c>
      <c r="AM125">
        <f>'Weighting Criteria'!$B$4*('Weighting Criteria'!$C$6*(Summarized!W125/MAX(Summarized!$W$2:$W$216))+'Weighting Criteria'!$D$6*(Summarized!X125/MAX(Summarized!$X$2:$X$216))+'Weighting Criteria'!$E$6*(Summarized!Y125/MAX(Summarized!$Y$2:$Y$216))+'Weighting Criteria'!$F$6*(Summarized!Z125/MAX(Summarized!$Z$2:$Z$216)))</f>
        <v>1.9637681159420288</v>
      </c>
      <c r="AN125">
        <f>'Weighting Criteria'!$B$7*('Weighting Criteria'!$D$9*(Summarized!AB125/MAX(Summarized!$AB$2:$AB$216))+'Weighting Criteria'!$E$9*(Summarized!AC125/MAX(Summarized!$AC$2:$AC$216))+'Weighting Criteria'!$F$9*(Summarized!AD125/MAX(Summarized!$AD$2:$AD$216)))</f>
        <v>1.935483870967742</v>
      </c>
      <c r="AO125">
        <f>'Weighting Criteria'!$B$10*('Weighting Criteria'!$C$12*(Summarized!I125/MAX($I$2:$I$216))+'Weighting Criteria'!$D$12*(Summarized!J125/MAX($J$2:$J$216)))</f>
        <v>2.8075466838412448</v>
      </c>
      <c r="AP125">
        <f>'Weighting Criteria'!$B$13*(Summarized!AF125/MAX(Summarized!$AF$2:$AF$216))</f>
        <v>5</v>
      </c>
      <c r="AQ125">
        <f>'Weighting Criteria'!$B$14*(Summarized!S125/MAX(Summarized!$S$2:$S$216))</f>
        <v>3.333333333333333</v>
      </c>
      <c r="AR125">
        <f t="shared" si="9"/>
        <v>34.507658166112378</v>
      </c>
    </row>
    <row r="126" spans="1:44" x14ac:dyDescent="0.25">
      <c r="A126" t="s">
        <v>471</v>
      </c>
      <c r="B126" t="s">
        <v>21</v>
      </c>
      <c r="C126" t="s">
        <v>470</v>
      </c>
      <c r="D126" t="s">
        <v>24</v>
      </c>
      <c r="E126" t="s">
        <v>835</v>
      </c>
      <c r="F126">
        <v>743</v>
      </c>
      <c r="G126">
        <v>743</v>
      </c>
      <c r="H126">
        <v>6.788449289997482</v>
      </c>
      <c r="I126" s="2">
        <f t="shared" si="5"/>
        <v>109.4506224116282</v>
      </c>
      <c r="J126" s="2">
        <f t="shared" si="6"/>
        <v>109.4506224116282</v>
      </c>
      <c r="K126" t="s">
        <v>469</v>
      </c>
      <c r="L126" s="2">
        <v>0.44279946164199102</v>
      </c>
      <c r="M126" s="2">
        <v>0.24629878869448099</v>
      </c>
      <c r="N126" s="2">
        <v>0.22072678331090101</v>
      </c>
      <c r="O126" s="2">
        <v>0.22476446837146699</v>
      </c>
      <c r="P126" s="2">
        <v>4.0376850605652699E-3</v>
      </c>
      <c r="Q126" s="2">
        <v>5.7873485868102197E-2</v>
      </c>
      <c r="R126" s="2">
        <v>0.24629878869448099</v>
      </c>
      <c r="S126">
        <v>1</v>
      </c>
      <c r="T126">
        <v>2.201879546072278</v>
      </c>
      <c r="U126" s="3">
        <f t="shared" si="7"/>
        <v>0.32435677899467591</v>
      </c>
      <c r="V126">
        <v>0</v>
      </c>
      <c r="W126">
        <v>0</v>
      </c>
      <c r="X126">
        <v>1</v>
      </c>
      <c r="Y126">
        <v>0</v>
      </c>
      <c r="Z126">
        <v>6</v>
      </c>
      <c r="AA126">
        <v>0</v>
      </c>
      <c r="AB126">
        <v>3</v>
      </c>
      <c r="AC126">
        <v>0</v>
      </c>
      <c r="AD126">
        <v>9</v>
      </c>
      <c r="AE126">
        <v>53.748321376629633</v>
      </c>
      <c r="AF126" s="3">
        <f t="shared" si="8"/>
        <v>7.9176140353328863</v>
      </c>
      <c r="AG126" t="s">
        <v>472</v>
      </c>
      <c r="AJ126">
        <f>V126*'Weighting Criteria'!$B$1</f>
        <v>0</v>
      </c>
      <c r="AK126">
        <f>L126*'Weighting Criteria'!$B$2</f>
        <v>8.8559892328398213</v>
      </c>
      <c r="AL126">
        <f>(U126/(MAX($U$2:$U$216)))*'Weighting Criteria'!$B$3</f>
        <v>0.11510443951418306</v>
      </c>
      <c r="AM126">
        <f>'Weighting Criteria'!$B$4*('Weighting Criteria'!$C$6*(Summarized!W126/MAX(Summarized!$W$2:$W$216))+'Weighting Criteria'!$D$6*(Summarized!X126/MAX(Summarized!$X$2:$X$216))+'Weighting Criteria'!$E$6*(Summarized!Y126/MAX(Summarized!$Y$2:$Y$216))+'Weighting Criteria'!$F$6*(Summarized!Z126/MAX(Summarized!$Z$2:$Z$216)))</f>
        <v>0.42753623188405798</v>
      </c>
      <c r="AN126">
        <f>'Weighting Criteria'!$B$7*('Weighting Criteria'!$D$9*(Summarized!AB126/MAX(Summarized!$AB$2:$AB$216))+'Weighting Criteria'!$E$9*(Summarized!AC126/MAX(Summarized!$AC$2:$AC$216))+'Weighting Criteria'!$F$9*(Summarized!AD126/MAX(Summarized!$AD$2:$AD$216)))</f>
        <v>0.4838709677419355</v>
      </c>
      <c r="AO126">
        <f>'Weighting Criteria'!$B$10*('Weighting Criteria'!$C$12*(Summarized!I126/MAX($I$2:$I$216))+'Weighting Criteria'!$D$12*(Summarized!J126/MAX($J$2:$J$216)))</f>
        <v>0.70020402072817023</v>
      </c>
      <c r="AP126">
        <f>'Weighting Criteria'!$B$13*(Summarized!AF126/MAX(Summarized!$AF$2:$AF$216))</f>
        <v>0.94633819417122289</v>
      </c>
      <c r="AQ126">
        <f>'Weighting Criteria'!$B$14*(Summarized!S126/MAX(Summarized!$S$2:$S$216))</f>
        <v>1.6666666666666665</v>
      </c>
      <c r="AR126">
        <f t="shared" si="9"/>
        <v>13.195709753546058</v>
      </c>
    </row>
    <row r="127" spans="1:44" x14ac:dyDescent="0.25">
      <c r="A127" t="s">
        <v>475</v>
      </c>
      <c r="B127" t="s">
        <v>21</v>
      </c>
      <c r="C127" t="s">
        <v>474</v>
      </c>
      <c r="D127" t="s">
        <v>473</v>
      </c>
      <c r="E127" t="s">
        <v>837</v>
      </c>
      <c r="F127">
        <v>373</v>
      </c>
      <c r="G127">
        <v>373</v>
      </c>
      <c r="H127">
        <v>23.55058029061809</v>
      </c>
      <c r="I127" s="2">
        <f t="shared" si="5"/>
        <v>15.838250921935586</v>
      </c>
      <c r="J127" s="2">
        <f t="shared" si="6"/>
        <v>15.838250921935586</v>
      </c>
      <c r="K127" t="s">
        <v>473</v>
      </c>
      <c r="L127" s="2">
        <v>0.87399463806970501</v>
      </c>
      <c r="M127" s="2">
        <v>1.8766756032171501E-2</v>
      </c>
      <c r="N127" s="2">
        <v>0.24932975871313601</v>
      </c>
      <c r="O127" s="2">
        <v>0.26005361930294901</v>
      </c>
      <c r="P127" s="2">
        <v>5.3619302949061603E-3</v>
      </c>
      <c r="Q127" s="2">
        <v>8.5790884718498606E-2</v>
      </c>
      <c r="R127" s="2">
        <v>0.380697050938337</v>
      </c>
      <c r="S127">
        <v>1</v>
      </c>
      <c r="T127">
        <v>21.018749035008319</v>
      </c>
      <c r="U127" s="3">
        <f t="shared" si="7"/>
        <v>0.89249389083553143</v>
      </c>
      <c r="V127">
        <v>8.3991399380810121E-3</v>
      </c>
      <c r="W127">
        <v>0</v>
      </c>
      <c r="X127">
        <v>2</v>
      </c>
      <c r="Y127">
        <v>0</v>
      </c>
      <c r="Z127">
        <v>13</v>
      </c>
      <c r="AA127">
        <v>0</v>
      </c>
      <c r="AB127">
        <v>16</v>
      </c>
      <c r="AC127">
        <v>0</v>
      </c>
      <c r="AD127">
        <v>40</v>
      </c>
      <c r="AE127">
        <v>71.350484740817677</v>
      </c>
      <c r="AF127" s="3">
        <f t="shared" si="8"/>
        <v>3.0296699215195884</v>
      </c>
      <c r="AH127" t="s">
        <v>476</v>
      </c>
      <c r="AI127" t="s">
        <v>46</v>
      </c>
      <c r="AJ127">
        <f>V127*'Weighting Criteria'!$B$1</f>
        <v>0.16798279876162026</v>
      </c>
      <c r="AK127">
        <f>L127*'Weighting Criteria'!$B$2</f>
        <v>17.479892761394101</v>
      </c>
      <c r="AL127">
        <f>(U127/(MAX($U$2:$U$216)))*'Weighting Criteria'!$B$3</f>
        <v>0.316719167679682</v>
      </c>
      <c r="AM127">
        <f>'Weighting Criteria'!$B$4*('Weighting Criteria'!$C$6*(Summarized!W127/MAX(Summarized!$W$2:$W$216))+'Weighting Criteria'!$D$6*(Summarized!X127/MAX(Summarized!$X$2:$X$216))+'Weighting Criteria'!$E$6*(Summarized!Y127/MAX(Summarized!$Y$2:$Y$216))+'Weighting Criteria'!$F$6*(Summarized!Z127/MAX(Summarized!$Z$2:$Z$216)))</f>
        <v>0.89855072463768115</v>
      </c>
      <c r="AN127">
        <f>'Weighting Criteria'!$B$7*('Weighting Criteria'!$D$9*(Summarized!AB127/MAX(Summarized!$AB$2:$AB$216))+'Weighting Criteria'!$E$9*(Summarized!AC127/MAX(Summarized!$AC$2:$AC$216))+'Weighting Criteria'!$F$9*(Summarized!AD127/MAX(Summarized!$AD$2:$AD$216)))</f>
        <v>2.580645161290323</v>
      </c>
      <c r="AO127">
        <f>'Weighting Criteria'!$B$10*('Weighting Criteria'!$C$12*(Summarized!I127/MAX($I$2:$I$216))+'Weighting Criteria'!$D$12*(Summarized!J127/MAX($J$2:$J$216)))</f>
        <v>0.10132429338896777</v>
      </c>
      <c r="AP127">
        <f>'Weighting Criteria'!$B$13*(Summarized!AF127/MAX(Summarized!$AF$2:$AF$216))</f>
        <v>0.36211570173427565</v>
      </c>
      <c r="AQ127">
        <f>'Weighting Criteria'!$B$14*(Summarized!S127/MAX(Summarized!$S$2:$S$216))</f>
        <v>1.6666666666666665</v>
      </c>
      <c r="AR127">
        <f t="shared" si="9"/>
        <v>23.573897275553318</v>
      </c>
    </row>
    <row r="128" spans="1:44" x14ac:dyDescent="0.25">
      <c r="A128" t="s">
        <v>479</v>
      </c>
      <c r="B128" t="s">
        <v>147</v>
      </c>
      <c r="C128" t="s">
        <v>478</v>
      </c>
      <c r="D128" t="s">
        <v>24</v>
      </c>
      <c r="E128" t="s">
        <v>835</v>
      </c>
      <c r="F128">
        <v>642</v>
      </c>
      <c r="G128">
        <v>642</v>
      </c>
      <c r="H128">
        <v>9.1171032105973282</v>
      </c>
      <c r="I128" s="2">
        <f t="shared" si="5"/>
        <v>70.417103456037097</v>
      </c>
      <c r="J128" s="2">
        <f t="shared" si="6"/>
        <v>70.417103456037097</v>
      </c>
      <c r="K128" t="s">
        <v>477</v>
      </c>
      <c r="L128" s="2">
        <v>0.22741433021806801</v>
      </c>
      <c r="M128" s="2">
        <v>1.86915887850467E-2</v>
      </c>
      <c r="N128" s="2">
        <v>0.12305295950155699</v>
      </c>
      <c r="O128" s="2">
        <v>0.16510903426791201</v>
      </c>
      <c r="P128" s="2">
        <v>7.7881619937694704E-3</v>
      </c>
      <c r="Q128" s="2">
        <v>0.14330218068535799</v>
      </c>
      <c r="R128" s="2">
        <v>0.54205607476635498</v>
      </c>
      <c r="S128">
        <v>1</v>
      </c>
      <c r="T128">
        <v>0</v>
      </c>
      <c r="U128" s="3">
        <f t="shared" si="7"/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0.2021358230599995</v>
      </c>
      <c r="AF128" s="3">
        <f t="shared" si="8"/>
        <v>2.2171057888765097E-2</v>
      </c>
      <c r="AJ128">
        <f>V128*'Weighting Criteria'!$B$1</f>
        <v>0</v>
      </c>
      <c r="AK128">
        <f>L128*'Weighting Criteria'!$B$2</f>
        <v>4.5482866043613601</v>
      </c>
      <c r="AL128">
        <f>(U128/(MAX($U$2:$U$216)))*'Weighting Criteria'!$B$3</f>
        <v>0</v>
      </c>
      <c r="AM128">
        <f>'Weighting Criteria'!$B$4*('Weighting Criteria'!$C$6*(Summarized!W128/MAX(Summarized!$W$2:$W$216))+'Weighting Criteria'!$D$6*(Summarized!X128/MAX(Summarized!$X$2:$X$216))+'Weighting Criteria'!$E$6*(Summarized!Y128/MAX(Summarized!$Y$2:$Y$216))+'Weighting Criteria'!$F$6*(Summarized!Z128/MAX(Summarized!$Z$2:$Z$216)))</f>
        <v>0</v>
      </c>
      <c r="AN128">
        <f>'Weighting Criteria'!$B$7*('Weighting Criteria'!$D$9*(Summarized!AB128/MAX(Summarized!$AB$2:$AB$216))+'Weighting Criteria'!$E$9*(Summarized!AC128/MAX(Summarized!$AC$2:$AC$216))+'Weighting Criteria'!$F$9*(Summarized!AD128/MAX(Summarized!$AD$2:$AD$216)))</f>
        <v>0</v>
      </c>
      <c r="AO128">
        <f>'Weighting Criteria'!$B$10*('Weighting Criteria'!$C$12*(Summarized!I128/MAX($I$2:$I$216))+'Weighting Criteria'!$D$12*(Summarized!J128/MAX($J$2:$J$216)))</f>
        <v>0.45048934287933601</v>
      </c>
      <c r="AP128">
        <f>'Weighting Criteria'!$B$13*(Summarized!AF128/MAX(Summarized!$AF$2:$AF$216))</f>
        <v>2.6499547454181347E-3</v>
      </c>
      <c r="AQ128">
        <f>'Weighting Criteria'!$B$14*(Summarized!S128/MAX(Summarized!$S$2:$S$216))</f>
        <v>1.6666666666666665</v>
      </c>
      <c r="AR128">
        <f t="shared" si="9"/>
        <v>6.6680925686527797</v>
      </c>
    </row>
    <row r="129" spans="1:44" x14ac:dyDescent="0.25">
      <c r="A129" t="s">
        <v>482</v>
      </c>
      <c r="B129" t="s">
        <v>21</v>
      </c>
      <c r="C129" t="s">
        <v>481</v>
      </c>
      <c r="D129" t="s">
        <v>24</v>
      </c>
      <c r="E129" t="s">
        <v>837</v>
      </c>
      <c r="F129">
        <v>382</v>
      </c>
      <c r="G129">
        <v>382</v>
      </c>
      <c r="H129">
        <v>1.2316749330440111</v>
      </c>
      <c r="I129" s="2">
        <f t="shared" si="5"/>
        <v>310.146768235276</v>
      </c>
      <c r="J129" s="2">
        <f t="shared" si="6"/>
        <v>310.146768235276</v>
      </c>
      <c r="K129" t="s">
        <v>480</v>
      </c>
      <c r="L129" s="2">
        <v>0.87958115183246</v>
      </c>
      <c r="M129" s="2">
        <v>1.04712041884816E-2</v>
      </c>
      <c r="N129" s="2">
        <v>9.9476439790575896E-2</v>
      </c>
      <c r="O129" s="2">
        <v>0.80104712041884796</v>
      </c>
      <c r="P129" s="2">
        <v>0</v>
      </c>
      <c r="Q129" s="2">
        <v>3.1413612565444997E-2</v>
      </c>
      <c r="R129" s="2">
        <v>5.7591623036649199E-2</v>
      </c>
      <c r="S129">
        <v>3</v>
      </c>
      <c r="T129">
        <v>9.7414273677190728</v>
      </c>
      <c r="U129" s="3">
        <f t="shared" si="7"/>
        <v>7.9090895709338795</v>
      </c>
      <c r="V129">
        <v>0.54189210901744267</v>
      </c>
      <c r="W129">
        <v>0</v>
      </c>
      <c r="X129">
        <v>3</v>
      </c>
      <c r="Y129">
        <v>0</v>
      </c>
      <c r="Z129">
        <v>10</v>
      </c>
      <c r="AA129">
        <v>0</v>
      </c>
      <c r="AB129">
        <v>3</v>
      </c>
      <c r="AC129">
        <v>0</v>
      </c>
      <c r="AD129">
        <v>9</v>
      </c>
      <c r="AE129">
        <v>12.50864041595284</v>
      </c>
      <c r="AF129" s="3">
        <f t="shared" si="8"/>
        <v>10.15579685870401</v>
      </c>
      <c r="AJ129">
        <f>V129*'Weighting Criteria'!$B$1</f>
        <v>10.837842180348854</v>
      </c>
      <c r="AK129">
        <f>L129*'Weighting Criteria'!$B$2</f>
        <v>17.591623036649199</v>
      </c>
      <c r="AL129">
        <f>(U129/(MAX($U$2:$U$216)))*'Weighting Criteria'!$B$3</f>
        <v>2.8066973810489033</v>
      </c>
      <c r="AM129">
        <f>'Weighting Criteria'!$B$4*('Weighting Criteria'!$C$6*(Summarized!W129/MAX(Summarized!$W$2:$W$216))+'Weighting Criteria'!$D$6*(Summarized!X129/MAX(Summarized!$X$2:$X$216))+'Weighting Criteria'!$E$6*(Summarized!Y129/MAX(Summarized!$Y$2:$Y$216))+'Weighting Criteria'!$F$6*(Summarized!Z129/MAX(Summarized!$Z$2:$Z$216)))</f>
        <v>0.93478260869565222</v>
      </c>
      <c r="AN129">
        <f>'Weighting Criteria'!$B$7*('Weighting Criteria'!$D$9*(Summarized!AB129/MAX(Summarized!$AB$2:$AB$216))+'Weighting Criteria'!$E$9*(Summarized!AC129/MAX(Summarized!$AC$2:$AC$216))+'Weighting Criteria'!$F$9*(Summarized!AD129/MAX(Summarized!$AD$2:$AD$216)))</f>
        <v>0.4838709677419355</v>
      </c>
      <c r="AO129">
        <f>'Weighting Criteria'!$B$10*('Weighting Criteria'!$C$12*(Summarized!I129/MAX($I$2:$I$216))+'Weighting Criteria'!$D$12*(Summarized!J129/MAX($J$2:$J$216)))</f>
        <v>1.984145995236626</v>
      </c>
      <c r="AP129">
        <f>'Weighting Criteria'!$B$13*(Summarized!AF129/MAX(Summarized!$AF$2:$AF$216))</f>
        <v>1.2138528623328702</v>
      </c>
      <c r="AQ129">
        <f>'Weighting Criteria'!$B$14*(Summarized!S129/MAX(Summarized!$S$2:$S$216))</f>
        <v>5</v>
      </c>
      <c r="AR129">
        <f t="shared" si="9"/>
        <v>40.852815032054039</v>
      </c>
    </row>
    <row r="130" spans="1:44" x14ac:dyDescent="0.25">
      <c r="A130" t="s">
        <v>485</v>
      </c>
      <c r="B130" t="s">
        <v>21</v>
      </c>
      <c r="C130" t="s">
        <v>484</v>
      </c>
      <c r="D130" t="s">
        <v>75</v>
      </c>
      <c r="E130" t="s">
        <v>837</v>
      </c>
      <c r="F130">
        <v>307</v>
      </c>
      <c r="G130">
        <v>307</v>
      </c>
      <c r="H130">
        <v>1.408083923075927</v>
      </c>
      <c r="I130" s="2">
        <f t="shared" ref="I130:I193" si="10">F130/H130</f>
        <v>218.02677735952381</v>
      </c>
      <c r="J130" s="2">
        <f t="shared" ref="J130:J193" si="11">G130/H130</f>
        <v>218.02677735952381</v>
      </c>
      <c r="K130" t="s">
        <v>483</v>
      </c>
      <c r="L130" s="2">
        <v>0.92833876221498302</v>
      </c>
      <c r="M130" s="2">
        <v>9.7719869706840295E-3</v>
      </c>
      <c r="N130" s="2">
        <v>2.6058631921824098E-2</v>
      </c>
      <c r="O130" s="2">
        <v>0.625407166123778</v>
      </c>
      <c r="P130" s="2">
        <v>0</v>
      </c>
      <c r="Q130" s="2">
        <v>3.5830618892508097E-2</v>
      </c>
      <c r="R130" s="2">
        <v>0.30293159609120501</v>
      </c>
      <c r="S130">
        <v>1</v>
      </c>
      <c r="T130">
        <v>0</v>
      </c>
      <c r="U130" s="3">
        <f t="shared" ref="U130:U193" si="12">T130/H130</f>
        <v>0</v>
      </c>
      <c r="V130">
        <v>0.34187815296650259</v>
      </c>
      <c r="W130">
        <v>0</v>
      </c>
      <c r="Y130">
        <v>0</v>
      </c>
      <c r="Z130">
        <v>4</v>
      </c>
      <c r="AA130">
        <v>0</v>
      </c>
      <c r="AB130">
        <v>4</v>
      </c>
      <c r="AC130">
        <v>0</v>
      </c>
      <c r="AD130">
        <v>16</v>
      </c>
      <c r="AE130">
        <v>25.448137960065111</v>
      </c>
      <c r="AF130" s="3">
        <f t="shared" ref="AF130:AF193" si="13">AE130/H130</f>
        <v>18.072884394897599</v>
      </c>
      <c r="AJ130">
        <f>V130*'Weighting Criteria'!$B$1</f>
        <v>6.8375630593300514</v>
      </c>
      <c r="AK130">
        <f>L130*'Weighting Criteria'!$B$2</f>
        <v>18.566775244299659</v>
      </c>
      <c r="AL130">
        <f>(U130/(MAX($U$2:$U$216)))*'Weighting Criteria'!$B$3</f>
        <v>0</v>
      </c>
      <c r="AM130">
        <f>'Weighting Criteria'!$B$4*('Weighting Criteria'!$C$6*(Summarized!W130/MAX(Summarized!$W$2:$W$216))+'Weighting Criteria'!$D$6*(Summarized!X130/MAX(Summarized!$X$2:$X$216))+'Weighting Criteria'!$E$6*(Summarized!Y130/MAX(Summarized!$Y$2:$Y$216))+'Weighting Criteria'!$F$6*(Summarized!Z130/MAX(Summarized!$Z$2:$Z$216)))</f>
        <v>0.17391304347826086</v>
      </c>
      <c r="AN130">
        <f>'Weighting Criteria'!$B$7*('Weighting Criteria'!$D$9*(Summarized!AB130/MAX(Summarized!$AB$2:$AB$216))+'Weighting Criteria'!$E$9*(Summarized!AC130/MAX(Summarized!$AC$2:$AC$216))+'Weighting Criteria'!$F$9*(Summarized!AD130/MAX(Summarized!$AD$2:$AD$216)))</f>
        <v>0.64516129032258074</v>
      </c>
      <c r="AO130">
        <f>'Weighting Criteria'!$B$10*('Weighting Criteria'!$C$12*(Summarized!I130/MAX($I$2:$I$216))+'Weighting Criteria'!$D$12*(Summarized!J130/MAX($J$2:$J$216)))</f>
        <v>1.3948136864804617</v>
      </c>
      <c r="AP130">
        <f>'Weighting Criteria'!$B$13*(Summarized!AF130/MAX(Summarized!$AF$2:$AF$216))</f>
        <v>2.160128127666884</v>
      </c>
      <c r="AQ130">
        <f>'Weighting Criteria'!$B$14*(Summarized!S130/MAX(Summarized!$S$2:$S$216))</f>
        <v>1.6666666666666665</v>
      </c>
      <c r="AR130">
        <f t="shared" ref="AR130:AR193" si="14">SUM(AJ130:AQ130)</f>
        <v>31.445021118244565</v>
      </c>
    </row>
    <row r="131" spans="1:44" x14ac:dyDescent="0.25">
      <c r="A131" t="s">
        <v>487</v>
      </c>
      <c r="B131" t="s">
        <v>21</v>
      </c>
      <c r="C131" t="s">
        <v>486</v>
      </c>
      <c r="D131" t="s">
        <v>298</v>
      </c>
      <c r="E131" t="s">
        <v>837</v>
      </c>
      <c r="F131">
        <v>511</v>
      </c>
      <c r="G131">
        <v>511</v>
      </c>
      <c r="H131">
        <v>65.725707775995843</v>
      </c>
      <c r="I131" s="2">
        <f t="shared" si="10"/>
        <v>7.7747355987640798</v>
      </c>
      <c r="J131" s="2">
        <f t="shared" si="11"/>
        <v>7.7747355987640798</v>
      </c>
      <c r="K131" t="s">
        <v>298</v>
      </c>
      <c r="L131" s="2">
        <v>0.88649706457925603</v>
      </c>
      <c r="M131" s="2">
        <v>0</v>
      </c>
      <c r="N131" s="2">
        <v>3.1311154598825802E-2</v>
      </c>
      <c r="O131" s="2">
        <v>0.88062622309197602</v>
      </c>
      <c r="P131" s="2">
        <v>0</v>
      </c>
      <c r="Q131" s="2">
        <v>9.7847358121330701E-3</v>
      </c>
      <c r="R131" s="2">
        <v>7.8277886497064506E-2</v>
      </c>
      <c r="S131">
        <v>1</v>
      </c>
      <c r="T131">
        <v>3.187000441531084</v>
      </c>
      <c r="U131" s="3">
        <f t="shared" si="12"/>
        <v>4.8489404669370961E-2</v>
      </c>
      <c r="V131">
        <v>0.1150835805079564</v>
      </c>
      <c r="W131">
        <v>0</v>
      </c>
      <c r="X131">
        <v>1</v>
      </c>
      <c r="Y131">
        <v>0</v>
      </c>
      <c r="Z131">
        <v>13</v>
      </c>
      <c r="AA131">
        <v>0</v>
      </c>
      <c r="AB131">
        <v>7</v>
      </c>
      <c r="AC131">
        <v>0</v>
      </c>
      <c r="AD131">
        <v>30</v>
      </c>
      <c r="AE131">
        <v>55.271839134243002</v>
      </c>
      <c r="AF131" s="3">
        <f t="shared" si="13"/>
        <v>0.8409470358633282</v>
      </c>
      <c r="AH131" t="s">
        <v>488</v>
      </c>
      <c r="AI131" t="s">
        <v>46</v>
      </c>
      <c r="AJ131">
        <f>V131*'Weighting Criteria'!$B$1</f>
        <v>2.3016716101591279</v>
      </c>
      <c r="AK131">
        <f>L131*'Weighting Criteria'!$B$2</f>
        <v>17.729941291585121</v>
      </c>
      <c r="AL131">
        <f>(U131/(MAX($U$2:$U$216)))*'Weighting Criteria'!$B$3</f>
        <v>1.7207427463496822E-2</v>
      </c>
      <c r="AM131">
        <f>'Weighting Criteria'!$B$4*('Weighting Criteria'!$C$6*(Summarized!W131/MAX(Summarized!$W$2:$W$216))+'Weighting Criteria'!$D$6*(Summarized!X131/MAX(Summarized!$X$2:$X$216))+'Weighting Criteria'!$E$6*(Summarized!Y131/MAX(Summarized!$Y$2:$Y$216))+'Weighting Criteria'!$F$6*(Summarized!Z131/MAX(Summarized!$Z$2:$Z$216)))</f>
        <v>0.73188405797101452</v>
      </c>
      <c r="AN131">
        <f>'Weighting Criteria'!$B$7*('Weighting Criteria'!$D$9*(Summarized!AB131/MAX(Summarized!$AB$2:$AB$216))+'Weighting Criteria'!$E$9*(Summarized!AC131/MAX(Summarized!$AC$2:$AC$216))+'Weighting Criteria'!$F$9*(Summarized!AD131/MAX(Summarized!$AD$2:$AD$216)))</f>
        <v>1.1290322580645162</v>
      </c>
      <c r="AO131">
        <f>'Weighting Criteria'!$B$10*('Weighting Criteria'!$C$12*(Summarized!I131/MAX($I$2:$I$216))+'Weighting Criteria'!$D$12*(Summarized!J131/MAX($J$2:$J$216)))</f>
        <v>4.9738420909835587E-2</v>
      </c>
      <c r="AP131">
        <f>'Weighting Criteria'!$B$13*(Summarized!AF131/MAX(Summarized!$AF$2:$AF$216))</f>
        <v>0.10051264127818595</v>
      </c>
      <c r="AQ131">
        <f>'Weighting Criteria'!$B$14*(Summarized!S131/MAX(Summarized!$S$2:$S$216))</f>
        <v>1.6666666666666665</v>
      </c>
      <c r="AR131">
        <f t="shared" si="14"/>
        <v>23.726654374097969</v>
      </c>
    </row>
    <row r="132" spans="1:44" x14ac:dyDescent="0.25">
      <c r="A132" t="s">
        <v>491</v>
      </c>
      <c r="B132" t="s">
        <v>21</v>
      </c>
      <c r="C132" t="s">
        <v>490</v>
      </c>
      <c r="D132" t="s">
        <v>24</v>
      </c>
      <c r="E132" t="s">
        <v>835</v>
      </c>
      <c r="F132">
        <v>558</v>
      </c>
      <c r="G132">
        <v>558</v>
      </c>
      <c r="H132">
        <v>1.916155497939708</v>
      </c>
      <c r="I132" s="2">
        <f t="shared" si="10"/>
        <v>291.20809902952749</v>
      </c>
      <c r="J132" s="2">
        <f t="shared" si="11"/>
        <v>291.20809902952749</v>
      </c>
      <c r="K132" t="s">
        <v>489</v>
      </c>
      <c r="L132" s="2">
        <v>0.85483870967741904</v>
      </c>
      <c r="M132" s="2">
        <v>7.1684587813620002E-3</v>
      </c>
      <c r="N132" s="2">
        <v>0.51971326164874498</v>
      </c>
      <c r="O132" s="2">
        <v>0.372759856630824</v>
      </c>
      <c r="P132" s="2">
        <v>0</v>
      </c>
      <c r="Q132" s="2">
        <v>5.91397849462365E-2</v>
      </c>
      <c r="R132" s="2">
        <v>4.12186379928315E-2</v>
      </c>
      <c r="S132">
        <v>1</v>
      </c>
      <c r="T132">
        <v>14.665975526225539</v>
      </c>
      <c r="U132" s="3">
        <f t="shared" si="12"/>
        <v>7.6538545759959016</v>
      </c>
      <c r="V132">
        <v>0.46904025692464357</v>
      </c>
      <c r="W132">
        <v>0</v>
      </c>
      <c r="X132">
        <v>3</v>
      </c>
      <c r="Y132">
        <v>0</v>
      </c>
      <c r="Z132">
        <v>14</v>
      </c>
      <c r="AA132">
        <v>0</v>
      </c>
      <c r="AB132">
        <v>5</v>
      </c>
      <c r="AC132">
        <v>0</v>
      </c>
      <c r="AD132">
        <v>10</v>
      </c>
      <c r="AE132">
        <v>22.519146569104262</v>
      </c>
      <c r="AF132" s="3">
        <f t="shared" si="13"/>
        <v>11.752254236838992</v>
      </c>
      <c r="AG132" t="s">
        <v>212</v>
      </c>
      <c r="AH132" t="s">
        <v>213</v>
      </c>
      <c r="AI132" t="s">
        <v>492</v>
      </c>
      <c r="AJ132">
        <f>V132*'Weighting Criteria'!$B$1</f>
        <v>9.380805138492871</v>
      </c>
      <c r="AK132">
        <f>L132*'Weighting Criteria'!$B$2</f>
        <v>17.096774193548381</v>
      </c>
      <c r="AL132">
        <f>(U132/(MAX($U$2:$U$216)))*'Weighting Criteria'!$B$3</f>
        <v>2.7161221782496932</v>
      </c>
      <c r="AM132">
        <f>'Weighting Criteria'!$B$4*('Weighting Criteria'!$C$6*(Summarized!W132/MAX(Summarized!$W$2:$W$216))+'Weighting Criteria'!$D$6*(Summarized!X132/MAX(Summarized!$X$2:$X$216))+'Weighting Criteria'!$E$6*(Summarized!Y132/MAX(Summarized!$Y$2:$Y$216))+'Weighting Criteria'!$F$6*(Summarized!Z132/MAX(Summarized!$Z$2:$Z$216)))</f>
        <v>1.1086956521739131</v>
      </c>
      <c r="AN132">
        <f>'Weighting Criteria'!$B$7*('Weighting Criteria'!$D$9*(Summarized!AB132/MAX(Summarized!$AB$2:$AB$216))+'Weighting Criteria'!$E$9*(Summarized!AC132/MAX(Summarized!$AC$2:$AC$216))+'Weighting Criteria'!$F$9*(Summarized!AD132/MAX(Summarized!$AD$2:$AD$216)))</f>
        <v>0.80645161290322587</v>
      </c>
      <c r="AO132">
        <f>'Weighting Criteria'!$B$10*('Weighting Criteria'!$C$12*(Summarized!I132/MAX($I$2:$I$216))+'Weighting Criteria'!$D$12*(Summarized!J132/MAX($J$2:$J$216)))</f>
        <v>1.8629869553617007</v>
      </c>
      <c r="AP132">
        <f>'Weighting Criteria'!$B$13*(Summarized!AF132/MAX(Summarized!$AF$2:$AF$216))</f>
        <v>1.4046664818846175</v>
      </c>
      <c r="AQ132">
        <f>'Weighting Criteria'!$B$14*(Summarized!S132/MAX(Summarized!$S$2:$S$216))</f>
        <v>1.6666666666666665</v>
      </c>
      <c r="AR132">
        <f t="shared" si="14"/>
        <v>36.043168879281069</v>
      </c>
    </row>
    <row r="133" spans="1:44" x14ac:dyDescent="0.25">
      <c r="A133" t="s">
        <v>495</v>
      </c>
      <c r="B133" t="s">
        <v>21</v>
      </c>
      <c r="C133" t="s">
        <v>494</v>
      </c>
      <c r="D133" t="s">
        <v>24</v>
      </c>
      <c r="E133" t="s">
        <v>837</v>
      </c>
      <c r="F133">
        <v>611</v>
      </c>
      <c r="G133">
        <v>611</v>
      </c>
      <c r="H133">
        <v>1.980413202296216</v>
      </c>
      <c r="I133" s="2">
        <f t="shared" si="10"/>
        <v>308.52147384776475</v>
      </c>
      <c r="J133" s="2">
        <f t="shared" si="11"/>
        <v>308.52147384776475</v>
      </c>
      <c r="K133" t="s">
        <v>493</v>
      </c>
      <c r="L133" s="2">
        <v>0.82978723404255295</v>
      </c>
      <c r="M133" s="2">
        <v>2.1276595744680799E-2</v>
      </c>
      <c r="N133" s="2">
        <v>5.07364975450081E-2</v>
      </c>
      <c r="O133" s="2">
        <v>0.76268412438625199</v>
      </c>
      <c r="P133" s="2">
        <v>1.63666121112929E-3</v>
      </c>
      <c r="Q133" s="2">
        <v>6.7103109656301105E-2</v>
      </c>
      <c r="R133" s="2">
        <v>9.6563011456628406E-2</v>
      </c>
      <c r="S133">
        <v>1</v>
      </c>
      <c r="T133">
        <v>10.805843010649969</v>
      </c>
      <c r="U133" s="3">
        <f t="shared" si="12"/>
        <v>5.4563577934751155</v>
      </c>
      <c r="V133">
        <v>0.25527557602468071</v>
      </c>
      <c r="W133">
        <v>0</v>
      </c>
      <c r="X133">
        <v>0</v>
      </c>
      <c r="Y133">
        <v>0</v>
      </c>
      <c r="Z133">
        <v>11</v>
      </c>
      <c r="AA133">
        <v>0</v>
      </c>
      <c r="AB133">
        <v>2</v>
      </c>
      <c r="AC133">
        <v>0</v>
      </c>
      <c r="AD133">
        <v>12</v>
      </c>
      <c r="AE133">
        <v>8.7642658101776387</v>
      </c>
      <c r="AF133" s="3">
        <f t="shared" si="13"/>
        <v>4.425473330523042</v>
      </c>
      <c r="AJ133">
        <f>V133*'Weighting Criteria'!$B$1</f>
        <v>5.1055115204936143</v>
      </c>
      <c r="AK133">
        <f>L133*'Weighting Criteria'!$B$2</f>
        <v>16.595744680851059</v>
      </c>
      <c r="AL133">
        <f>(U133/(MAX($U$2:$U$216)))*'Weighting Criteria'!$B$3</f>
        <v>1.9362968381712373</v>
      </c>
      <c r="AM133">
        <f>'Weighting Criteria'!$B$4*('Weighting Criteria'!$C$6*(Summarized!W133/MAX(Summarized!$W$2:$W$216))+'Weighting Criteria'!$D$6*(Summarized!X133/MAX(Summarized!$X$2:$X$216))+'Weighting Criteria'!$E$6*(Summarized!Y133/MAX(Summarized!$Y$2:$Y$216))+'Weighting Criteria'!$F$6*(Summarized!Z133/MAX(Summarized!$Z$2:$Z$216)))</f>
        <v>0.47826086956521741</v>
      </c>
      <c r="AN133">
        <f>'Weighting Criteria'!$B$7*('Weighting Criteria'!$D$9*(Summarized!AB133/MAX(Summarized!$AB$2:$AB$216))+'Weighting Criteria'!$E$9*(Summarized!AC133/MAX(Summarized!$AC$2:$AC$216))+'Weighting Criteria'!$F$9*(Summarized!AD133/MAX(Summarized!$AD$2:$AD$216)))</f>
        <v>0.32258064516129037</v>
      </c>
      <c r="AO133">
        <f>'Weighting Criteria'!$B$10*('Weighting Criteria'!$C$12*(Summarized!I133/MAX($I$2:$I$216))+'Weighting Criteria'!$D$12*(Summarized!J133/MAX($J$2:$J$216)))</f>
        <v>1.9737482684816123</v>
      </c>
      <c r="AP133">
        <f>'Weighting Criteria'!$B$13*(Summarized!AF133/MAX(Summarized!$AF$2:$AF$216))</f>
        <v>0.52894652622253058</v>
      </c>
      <c r="AQ133">
        <f>'Weighting Criteria'!$B$14*(Summarized!S133/MAX(Summarized!$S$2:$S$216))</f>
        <v>1.6666666666666665</v>
      </c>
      <c r="AR133">
        <f t="shared" si="14"/>
        <v>28.60775601561323</v>
      </c>
    </row>
    <row r="134" spans="1:44" x14ac:dyDescent="0.25">
      <c r="A134" t="s">
        <v>498</v>
      </c>
      <c r="B134" t="s">
        <v>21</v>
      </c>
      <c r="C134" t="s">
        <v>497</v>
      </c>
      <c r="D134" t="s">
        <v>67</v>
      </c>
      <c r="E134" t="s">
        <v>837</v>
      </c>
      <c r="F134">
        <v>604</v>
      </c>
      <c r="G134">
        <v>604</v>
      </c>
      <c r="H134">
        <v>3.9999043034093651</v>
      </c>
      <c r="I134" s="2">
        <f t="shared" si="10"/>
        <v>151.00361263272563</v>
      </c>
      <c r="J134" s="2">
        <f t="shared" si="11"/>
        <v>151.00361263272563</v>
      </c>
      <c r="K134" t="s">
        <v>496</v>
      </c>
      <c r="L134" s="2">
        <v>0.77483443708609201</v>
      </c>
      <c r="M134" s="2">
        <v>1.6556291390728398E-2</v>
      </c>
      <c r="N134" s="2">
        <v>0.20033112582781401</v>
      </c>
      <c r="O134" s="2">
        <v>0.47019867549668798</v>
      </c>
      <c r="P134" s="2">
        <v>0</v>
      </c>
      <c r="Q134" s="2">
        <v>6.29139072847682E-2</v>
      </c>
      <c r="R134" s="2">
        <v>0.25</v>
      </c>
      <c r="S134">
        <v>1</v>
      </c>
      <c r="T134">
        <v>24.275004192612101</v>
      </c>
      <c r="U134" s="3">
        <f t="shared" si="12"/>
        <v>6.068896241322828</v>
      </c>
      <c r="V134">
        <v>0.3348095420196337</v>
      </c>
      <c r="W134">
        <v>0</v>
      </c>
      <c r="X134">
        <v>3</v>
      </c>
      <c r="Y134">
        <v>0</v>
      </c>
      <c r="Z134">
        <v>18</v>
      </c>
      <c r="AA134">
        <v>0</v>
      </c>
      <c r="AB134">
        <v>11</v>
      </c>
      <c r="AC134">
        <v>0</v>
      </c>
      <c r="AD134">
        <v>44</v>
      </c>
      <c r="AE134">
        <v>40.378270085344809</v>
      </c>
      <c r="AF134" s="3">
        <f t="shared" si="13"/>
        <v>10.094809031038048</v>
      </c>
      <c r="AH134" t="s">
        <v>499</v>
      </c>
      <c r="AI134" t="s">
        <v>35</v>
      </c>
      <c r="AJ134">
        <f>V134*'Weighting Criteria'!$B$1</f>
        <v>6.6961908403926742</v>
      </c>
      <c r="AK134">
        <f>L134*'Weighting Criteria'!$B$2</f>
        <v>15.49668874172184</v>
      </c>
      <c r="AL134">
        <f>(U134/(MAX($U$2:$U$216)))*'Weighting Criteria'!$B$3</f>
        <v>2.1536682615123102</v>
      </c>
      <c r="AM134">
        <f>'Weighting Criteria'!$B$4*('Weighting Criteria'!$C$6*(Summarized!W134/MAX(Summarized!$W$2:$W$216))+'Weighting Criteria'!$D$6*(Summarized!X134/MAX(Summarized!$X$2:$X$216))+'Weighting Criteria'!$E$6*(Summarized!Y134/MAX(Summarized!$Y$2:$Y$216))+'Weighting Criteria'!$F$6*(Summarized!Z134/MAX(Summarized!$Z$2:$Z$216)))</f>
        <v>1.2826086956521741</v>
      </c>
      <c r="AN134">
        <f>'Weighting Criteria'!$B$7*('Weighting Criteria'!$D$9*(Summarized!AB134/MAX(Summarized!$AB$2:$AB$216))+'Weighting Criteria'!$E$9*(Summarized!AC134/MAX(Summarized!$AC$2:$AC$216))+'Weighting Criteria'!$F$9*(Summarized!AD134/MAX(Summarized!$AD$2:$AD$216)))</f>
        <v>1.774193548387097</v>
      </c>
      <c r="AO134">
        <f>'Weighting Criteria'!$B$10*('Weighting Criteria'!$C$12*(Summarized!I134/MAX($I$2:$I$216))+'Weighting Criteria'!$D$12*(Summarized!J134/MAX($J$2:$J$216)))</f>
        <v>0.966036870144654</v>
      </c>
      <c r="AP134">
        <f>'Weighting Criteria'!$B$13*(Summarized!AF134/MAX(Summarized!$AF$2:$AF$216))</f>
        <v>1.2065634048722926</v>
      </c>
      <c r="AQ134">
        <f>'Weighting Criteria'!$B$14*(Summarized!S134/MAX(Summarized!$S$2:$S$216))</f>
        <v>1.6666666666666665</v>
      </c>
      <c r="AR134">
        <f t="shared" si="14"/>
        <v>31.242617029349706</v>
      </c>
    </row>
    <row r="135" spans="1:44" x14ac:dyDescent="0.25">
      <c r="A135" t="s">
        <v>502</v>
      </c>
      <c r="B135" t="s">
        <v>21</v>
      </c>
      <c r="C135" t="s">
        <v>501</v>
      </c>
      <c r="D135" t="s">
        <v>473</v>
      </c>
      <c r="E135" t="s">
        <v>837</v>
      </c>
      <c r="F135">
        <v>454</v>
      </c>
      <c r="G135">
        <v>454</v>
      </c>
      <c r="H135">
        <v>4.8661782047588789</v>
      </c>
      <c r="I135" s="2">
        <f t="shared" si="10"/>
        <v>93.297035352303936</v>
      </c>
      <c r="J135" s="2">
        <f t="shared" si="11"/>
        <v>93.297035352303936</v>
      </c>
      <c r="K135" t="s">
        <v>500</v>
      </c>
      <c r="L135" s="2">
        <v>0.84801762114537405</v>
      </c>
      <c r="M135" s="2">
        <v>2.4229074889867801E-2</v>
      </c>
      <c r="N135" s="2">
        <v>0.41409691629955903</v>
      </c>
      <c r="O135" s="2">
        <v>0.29295154185021999</v>
      </c>
      <c r="P135" s="2">
        <v>0</v>
      </c>
      <c r="Q135" s="2">
        <v>7.4889867841409594E-2</v>
      </c>
      <c r="R135" s="2">
        <v>0.19383259911894199</v>
      </c>
      <c r="S135">
        <v>1</v>
      </c>
      <c r="T135">
        <v>7.4757122310058142</v>
      </c>
      <c r="U135" s="3">
        <f t="shared" si="12"/>
        <v>1.536259445594274</v>
      </c>
      <c r="V135">
        <v>9.2896297542505266E-2</v>
      </c>
      <c r="W135">
        <v>0</v>
      </c>
      <c r="X135">
        <v>3</v>
      </c>
      <c r="Y135">
        <v>0</v>
      </c>
      <c r="Z135">
        <v>12</v>
      </c>
      <c r="AA135">
        <v>0</v>
      </c>
      <c r="AB135">
        <v>7</v>
      </c>
      <c r="AC135">
        <v>0</v>
      </c>
      <c r="AD135">
        <v>21</v>
      </c>
      <c r="AE135">
        <v>43.976576189444437</v>
      </c>
      <c r="AF135" s="3">
        <f t="shared" si="13"/>
        <v>9.0371898313213332</v>
      </c>
      <c r="AJ135">
        <f>V135*'Weighting Criteria'!$B$1</f>
        <v>1.8579259508501054</v>
      </c>
      <c r="AK135">
        <f>L135*'Weighting Criteria'!$B$2</f>
        <v>16.96035242290748</v>
      </c>
      <c r="AL135">
        <f>(U135/(MAX($U$2:$U$216)))*'Weighting Criteria'!$B$3</f>
        <v>0.54517214957422255</v>
      </c>
      <c r="AM135">
        <f>'Weighting Criteria'!$B$4*('Weighting Criteria'!$C$6*(Summarized!W135/MAX(Summarized!$W$2:$W$216))+'Weighting Criteria'!$D$6*(Summarized!X135/MAX(Summarized!$X$2:$X$216))+'Weighting Criteria'!$E$6*(Summarized!Y135/MAX(Summarized!$Y$2:$Y$216))+'Weighting Criteria'!$F$6*(Summarized!Z135/MAX(Summarized!$Z$2:$Z$216)))</f>
        <v>1.0217391304347825</v>
      </c>
      <c r="AN135">
        <f>'Weighting Criteria'!$B$7*('Weighting Criteria'!$D$9*(Summarized!AB135/MAX(Summarized!$AB$2:$AB$216))+'Weighting Criteria'!$E$9*(Summarized!AC135/MAX(Summarized!$AC$2:$AC$216))+'Weighting Criteria'!$F$9*(Summarized!AD135/MAX(Summarized!$AD$2:$AD$216)))</f>
        <v>1.1290322580645162</v>
      </c>
      <c r="AO135">
        <f>'Weighting Criteria'!$B$10*('Weighting Criteria'!$C$12*(Summarized!I135/MAX($I$2:$I$216))+'Weighting Criteria'!$D$12*(Summarized!J135/MAX($J$2:$J$216)))</f>
        <v>0.59686238265522207</v>
      </c>
      <c r="AP135">
        <f>'Weighting Criteria'!$B$13*(Summarized!AF135/MAX(Summarized!$AF$2:$AF$216))</f>
        <v>1.0801534233912173</v>
      </c>
      <c r="AQ135">
        <f>'Weighting Criteria'!$B$14*(Summarized!S135/MAX(Summarized!$S$2:$S$216))</f>
        <v>1.6666666666666665</v>
      </c>
      <c r="AR135">
        <f t="shared" si="14"/>
        <v>24.857904384544213</v>
      </c>
    </row>
    <row r="136" spans="1:44" x14ac:dyDescent="0.25">
      <c r="A136" t="s">
        <v>505</v>
      </c>
      <c r="B136" t="s">
        <v>21</v>
      </c>
      <c r="C136" t="s">
        <v>504</v>
      </c>
      <c r="D136" t="s">
        <v>24</v>
      </c>
      <c r="E136" t="s">
        <v>835</v>
      </c>
      <c r="F136">
        <v>381</v>
      </c>
      <c r="G136">
        <v>381</v>
      </c>
      <c r="H136">
        <v>1.572316717870931</v>
      </c>
      <c r="I136" s="2">
        <f t="shared" si="10"/>
        <v>242.31759140480989</v>
      </c>
      <c r="J136" s="2">
        <f t="shared" si="11"/>
        <v>242.31759140480989</v>
      </c>
      <c r="K136" t="s">
        <v>503</v>
      </c>
      <c r="L136" s="2">
        <v>0.89763779527558996</v>
      </c>
      <c r="M136" s="2">
        <v>5.2493438320209904E-3</v>
      </c>
      <c r="N136" s="2">
        <v>0.69291338582677098</v>
      </c>
      <c r="O136" s="2">
        <v>0.23097112860892299</v>
      </c>
      <c r="P136" s="2">
        <v>0</v>
      </c>
      <c r="Q136" s="2">
        <v>3.1496062992125901E-2</v>
      </c>
      <c r="R136" s="2">
        <v>3.9370078740157403E-2</v>
      </c>
      <c r="S136">
        <v>2</v>
      </c>
      <c r="T136">
        <v>7.3241208673591798</v>
      </c>
      <c r="U136" s="3">
        <f t="shared" si="12"/>
        <v>4.6581714638744973</v>
      </c>
      <c r="V136">
        <v>0.19799975507343481</v>
      </c>
      <c r="W136">
        <v>0</v>
      </c>
      <c r="X136">
        <v>2</v>
      </c>
      <c r="Y136">
        <v>0</v>
      </c>
      <c r="Z136">
        <v>9</v>
      </c>
      <c r="AA136">
        <v>0</v>
      </c>
      <c r="AB136">
        <v>1</v>
      </c>
      <c r="AC136">
        <v>0</v>
      </c>
      <c r="AD136">
        <v>8</v>
      </c>
      <c r="AE136">
        <v>11.92528788614516</v>
      </c>
      <c r="AF136" s="3">
        <f t="shared" si="13"/>
        <v>7.5845329065082723</v>
      </c>
      <c r="AJ136">
        <f>V136*'Weighting Criteria'!$B$1</f>
        <v>3.9599951014686963</v>
      </c>
      <c r="AK136">
        <f>L136*'Weighting Criteria'!$B$2</f>
        <v>17.9527559055118</v>
      </c>
      <c r="AL136">
        <f>(U136/(MAX($U$2:$U$216)))*'Weighting Criteria'!$B$3</f>
        <v>1.6530445800210529</v>
      </c>
      <c r="AM136">
        <f>'Weighting Criteria'!$B$4*('Weighting Criteria'!$C$6*(Summarized!W136/MAX(Summarized!$W$2:$W$216))+'Weighting Criteria'!$D$6*(Summarized!X136/MAX(Summarized!$X$2:$X$216))+'Weighting Criteria'!$E$6*(Summarized!Y136/MAX(Summarized!$Y$2:$Y$216))+'Weighting Criteria'!$F$6*(Summarized!Z136/MAX(Summarized!$Z$2:$Z$216)))</f>
        <v>0.72463768115942029</v>
      </c>
      <c r="AN136">
        <f>'Weighting Criteria'!$B$7*('Weighting Criteria'!$D$9*(Summarized!AB136/MAX(Summarized!$AB$2:$AB$216))+'Weighting Criteria'!$E$9*(Summarized!AC136/MAX(Summarized!$AC$2:$AC$216))+'Weighting Criteria'!$F$9*(Summarized!AD136/MAX(Summarized!$AD$2:$AD$216)))</f>
        <v>0.16129032258064518</v>
      </c>
      <c r="AO136">
        <f>'Weighting Criteria'!$B$10*('Weighting Criteria'!$C$12*(Summarized!I136/MAX($I$2:$I$216))+'Weighting Criteria'!$D$12*(Summarized!J136/MAX($J$2:$J$216)))</f>
        <v>1.5502127631280387</v>
      </c>
      <c r="AP136">
        <f>'Weighting Criteria'!$B$13*(Summarized!AF136/MAX(Summarized!$AF$2:$AF$216))</f>
        <v>0.90652728743116673</v>
      </c>
      <c r="AQ136">
        <f>'Weighting Criteria'!$B$14*(Summarized!S136/MAX(Summarized!$S$2:$S$216))</f>
        <v>3.333333333333333</v>
      </c>
      <c r="AR136">
        <f t="shared" si="14"/>
        <v>30.241796974634152</v>
      </c>
    </row>
    <row r="137" spans="1:44" x14ac:dyDescent="0.25">
      <c r="A137" t="s">
        <v>508</v>
      </c>
      <c r="B137" t="s">
        <v>21</v>
      </c>
      <c r="C137" t="s">
        <v>507</v>
      </c>
      <c r="D137" t="s">
        <v>24</v>
      </c>
      <c r="E137" t="s">
        <v>835</v>
      </c>
      <c r="F137">
        <v>737</v>
      </c>
      <c r="G137">
        <v>737</v>
      </c>
      <c r="H137">
        <v>14.112717174272721</v>
      </c>
      <c r="I137" s="2">
        <f t="shared" si="10"/>
        <v>52.222402737832823</v>
      </c>
      <c r="J137" s="2">
        <f t="shared" si="11"/>
        <v>52.222402737832823</v>
      </c>
      <c r="K137" t="s">
        <v>506</v>
      </c>
      <c r="L137" s="2">
        <v>0.34735413839891399</v>
      </c>
      <c r="M137" s="2">
        <v>0.14789687924016201</v>
      </c>
      <c r="N137" s="2">
        <v>0.14789687924016201</v>
      </c>
      <c r="O137" s="2">
        <v>0.2157394843962</v>
      </c>
      <c r="P137" s="2">
        <v>1.35685210312075E-3</v>
      </c>
      <c r="Q137" s="2">
        <v>9.4979647218453103E-2</v>
      </c>
      <c r="R137" s="2">
        <v>0.39213025780189897</v>
      </c>
      <c r="S137">
        <v>3</v>
      </c>
      <c r="T137">
        <v>0</v>
      </c>
      <c r="U137" s="3">
        <f t="shared" si="12"/>
        <v>0</v>
      </c>
      <c r="V137">
        <v>5.8076858373873379E-2</v>
      </c>
      <c r="W137">
        <v>0</v>
      </c>
      <c r="X137">
        <v>0</v>
      </c>
      <c r="Y137">
        <v>0</v>
      </c>
      <c r="Z137">
        <v>1</v>
      </c>
      <c r="AA137">
        <v>0</v>
      </c>
      <c r="AB137">
        <v>2</v>
      </c>
      <c r="AC137">
        <v>0</v>
      </c>
      <c r="AD137">
        <v>4</v>
      </c>
      <c r="AE137">
        <v>40.503609256087593</v>
      </c>
      <c r="AF137" s="3">
        <f t="shared" si="13"/>
        <v>2.8700078628320482</v>
      </c>
      <c r="AG137" t="s">
        <v>276</v>
      </c>
      <c r="AJ137">
        <f>V137*'Weighting Criteria'!$B$1</f>
        <v>1.1615371674774675</v>
      </c>
      <c r="AK137">
        <f>L137*'Weighting Criteria'!$B$2</f>
        <v>6.9470827679782801</v>
      </c>
      <c r="AL137">
        <f>(U137/(MAX($U$2:$U$216)))*'Weighting Criteria'!$B$3</f>
        <v>0</v>
      </c>
      <c r="AM137">
        <f>'Weighting Criteria'!$B$4*('Weighting Criteria'!$C$6*(Summarized!W137/MAX(Summarized!$W$2:$W$216))+'Weighting Criteria'!$D$6*(Summarized!X137/MAX(Summarized!$X$2:$X$216))+'Weighting Criteria'!$E$6*(Summarized!Y137/MAX(Summarized!$Y$2:$Y$216))+'Weighting Criteria'!$F$6*(Summarized!Z137/MAX(Summarized!$Z$2:$Z$216)))</f>
        <v>4.3478260869565216E-2</v>
      </c>
      <c r="AN137">
        <f>'Weighting Criteria'!$B$7*('Weighting Criteria'!$D$9*(Summarized!AB137/MAX(Summarized!$AB$2:$AB$216))+'Weighting Criteria'!$E$9*(Summarized!AC137/MAX(Summarized!$AC$2:$AC$216))+'Weighting Criteria'!$F$9*(Summarized!AD137/MAX(Summarized!$AD$2:$AD$216)))</f>
        <v>0.32258064516129037</v>
      </c>
      <c r="AO137">
        <f>'Weighting Criteria'!$B$10*('Weighting Criteria'!$C$12*(Summarized!I137/MAX($I$2:$I$216))+'Weighting Criteria'!$D$12*(Summarized!J137/MAX($J$2:$J$216)))</f>
        <v>0.33408979833477392</v>
      </c>
      <c r="AP137">
        <f>'Weighting Criteria'!$B$13*(Summarized!AF137/MAX(Summarized!$AF$2:$AF$216))</f>
        <v>0.34303238905677486</v>
      </c>
      <c r="AQ137">
        <f>'Weighting Criteria'!$B$14*(Summarized!S137/MAX(Summarized!$S$2:$S$216))</f>
        <v>5</v>
      </c>
      <c r="AR137">
        <f t="shared" si="14"/>
        <v>14.151801028878152</v>
      </c>
    </row>
    <row r="138" spans="1:44" x14ac:dyDescent="0.25">
      <c r="A138" t="s">
        <v>511</v>
      </c>
      <c r="B138" t="s">
        <v>21</v>
      </c>
      <c r="C138" t="s">
        <v>510</v>
      </c>
      <c r="D138" t="s">
        <v>30</v>
      </c>
      <c r="E138" t="s">
        <v>837</v>
      </c>
      <c r="F138">
        <v>593</v>
      </c>
      <c r="G138">
        <v>593</v>
      </c>
      <c r="H138">
        <v>3.45669609272647</v>
      </c>
      <c r="I138" s="2">
        <f t="shared" si="10"/>
        <v>171.55109506091151</v>
      </c>
      <c r="J138" s="2">
        <f t="shared" si="11"/>
        <v>171.55109506091151</v>
      </c>
      <c r="K138" t="s">
        <v>509</v>
      </c>
      <c r="L138" s="2">
        <v>0.73693086003372599</v>
      </c>
      <c r="M138" s="2">
        <v>2.3608768971332201E-2</v>
      </c>
      <c r="N138" s="2">
        <v>0.41315345699831302</v>
      </c>
      <c r="O138" s="2">
        <v>0.32883642495784099</v>
      </c>
      <c r="P138" s="2">
        <v>3.3726812816188799E-3</v>
      </c>
      <c r="Q138" s="2">
        <v>0.111298482293423</v>
      </c>
      <c r="R138" s="2">
        <v>0.11973018549747</v>
      </c>
      <c r="S138">
        <v>2</v>
      </c>
      <c r="T138">
        <v>17.67350005944899</v>
      </c>
      <c r="U138" s="3">
        <f t="shared" si="12"/>
        <v>5.1128301665388847</v>
      </c>
      <c r="V138">
        <v>0</v>
      </c>
      <c r="W138">
        <v>0</v>
      </c>
      <c r="X138">
        <v>1</v>
      </c>
      <c r="Y138">
        <v>0</v>
      </c>
      <c r="Z138">
        <v>2</v>
      </c>
      <c r="AA138">
        <v>0</v>
      </c>
      <c r="AB138">
        <v>9</v>
      </c>
      <c r="AC138">
        <v>0</v>
      </c>
      <c r="AD138">
        <v>22</v>
      </c>
      <c r="AE138">
        <v>26.034599006754441</v>
      </c>
      <c r="AF138" s="3">
        <f t="shared" si="13"/>
        <v>7.5316424436432428</v>
      </c>
      <c r="AH138" t="s">
        <v>512</v>
      </c>
      <c r="AI138" t="s">
        <v>260</v>
      </c>
      <c r="AJ138">
        <f>V138*'Weighting Criteria'!$B$1</f>
        <v>0</v>
      </c>
      <c r="AK138">
        <f>L138*'Weighting Criteria'!$B$2</f>
        <v>14.73861720067452</v>
      </c>
      <c r="AL138">
        <f>(U138/(MAX($U$2:$U$216)))*'Weighting Criteria'!$B$3</f>
        <v>1.8143892428415236</v>
      </c>
      <c r="AM138">
        <f>'Weighting Criteria'!$B$4*('Weighting Criteria'!$C$6*(Summarized!W138/MAX(Summarized!$W$2:$W$216))+'Weighting Criteria'!$D$6*(Summarized!X138/MAX(Summarized!$X$2:$X$216))+'Weighting Criteria'!$E$6*(Summarized!Y138/MAX(Summarized!$Y$2:$Y$216))+'Weighting Criteria'!$F$6*(Summarized!Z138/MAX(Summarized!$Z$2:$Z$216)))</f>
        <v>0.25362318840579712</v>
      </c>
      <c r="AN138">
        <f>'Weighting Criteria'!$B$7*('Weighting Criteria'!$D$9*(Summarized!AB138/MAX(Summarized!$AB$2:$AB$216))+'Weighting Criteria'!$E$9*(Summarized!AC138/MAX(Summarized!$AC$2:$AC$216))+'Weighting Criteria'!$F$9*(Summarized!AD138/MAX(Summarized!$AD$2:$AD$216)))</f>
        <v>1.4516129032258065</v>
      </c>
      <c r="AO138">
        <f>'Weighting Criteria'!$B$10*('Weighting Criteria'!$C$12*(Summarized!I138/MAX($I$2:$I$216))+'Weighting Criteria'!$D$12*(Summarized!J138/MAX($J$2:$J$216)))</f>
        <v>1.097488199475136</v>
      </c>
      <c r="AP138">
        <f>'Weighting Criteria'!$B$13*(Summarized!AF138/MAX(Summarized!$AF$2:$AF$216))</f>
        <v>0.90020565254302864</v>
      </c>
      <c r="AQ138">
        <f>'Weighting Criteria'!$B$14*(Summarized!S138/MAX(Summarized!$S$2:$S$216))</f>
        <v>3.333333333333333</v>
      </c>
      <c r="AR138">
        <f t="shared" si="14"/>
        <v>23.589269720499146</v>
      </c>
    </row>
    <row r="139" spans="1:44" x14ac:dyDescent="0.25">
      <c r="A139" t="s">
        <v>515</v>
      </c>
      <c r="B139" t="s">
        <v>21</v>
      </c>
      <c r="C139" t="s">
        <v>514</v>
      </c>
      <c r="D139" t="s">
        <v>75</v>
      </c>
      <c r="E139" t="s">
        <v>837</v>
      </c>
      <c r="F139">
        <v>482</v>
      </c>
      <c r="G139">
        <v>976</v>
      </c>
      <c r="H139">
        <v>3.57008482328665</v>
      </c>
      <c r="I139" s="2">
        <f t="shared" si="10"/>
        <v>135.01079774240961</v>
      </c>
      <c r="J139" s="2">
        <f t="shared" si="11"/>
        <v>273.38286015890407</v>
      </c>
      <c r="K139" t="s">
        <v>787</v>
      </c>
      <c r="L139" s="2">
        <v>0.89419087136929398</v>
      </c>
      <c r="M139" s="2">
        <v>2.0746887966804901E-3</v>
      </c>
      <c r="N139" s="2">
        <v>0.26348547717842302</v>
      </c>
      <c r="O139" s="2">
        <v>0.56639004149377503</v>
      </c>
      <c r="P139" s="2">
        <v>2.0746887966804901E-3</v>
      </c>
      <c r="Q139" s="2">
        <v>4.9792531120331898E-2</v>
      </c>
      <c r="R139" s="2">
        <v>0.116182572614107</v>
      </c>
      <c r="S139">
        <v>2</v>
      </c>
      <c r="T139">
        <v>0</v>
      </c>
      <c r="U139" s="3">
        <f t="shared" si="12"/>
        <v>0</v>
      </c>
      <c r="V139">
        <v>0.1841762107611189</v>
      </c>
      <c r="W139">
        <v>0</v>
      </c>
      <c r="X139">
        <v>0</v>
      </c>
      <c r="Y139">
        <v>0</v>
      </c>
      <c r="Z139">
        <v>12</v>
      </c>
      <c r="AA139">
        <v>0</v>
      </c>
      <c r="AB139">
        <v>6</v>
      </c>
      <c r="AC139">
        <v>0</v>
      </c>
      <c r="AD139">
        <v>16</v>
      </c>
      <c r="AE139">
        <v>40.693267469436783</v>
      </c>
      <c r="AF139" s="3">
        <f t="shared" si="13"/>
        <v>11.398403534842128</v>
      </c>
      <c r="AJ139">
        <f>V139*'Weighting Criteria'!$B$1</f>
        <v>3.6835242152223779</v>
      </c>
      <c r="AK139">
        <f>L139*'Weighting Criteria'!$B$2</f>
        <v>17.883817427385878</v>
      </c>
      <c r="AL139">
        <f>(U139/(MAX($U$2:$U$216)))*'Weighting Criteria'!$B$3</f>
        <v>0</v>
      </c>
      <c r="AM139">
        <f>'Weighting Criteria'!$B$4*('Weighting Criteria'!$C$6*(Summarized!W139/MAX(Summarized!$W$2:$W$216))+'Weighting Criteria'!$D$6*(Summarized!X139/MAX(Summarized!$X$2:$X$216))+'Weighting Criteria'!$E$6*(Summarized!Y139/MAX(Summarized!$Y$2:$Y$216))+'Weighting Criteria'!$F$6*(Summarized!Z139/MAX(Summarized!$Z$2:$Z$216)))</f>
        <v>0.52173913043478259</v>
      </c>
      <c r="AN139">
        <f>'Weighting Criteria'!$B$7*('Weighting Criteria'!$D$9*(Summarized!AB139/MAX(Summarized!$AB$2:$AB$216))+'Weighting Criteria'!$E$9*(Summarized!AC139/MAX(Summarized!$AC$2:$AC$216))+'Weighting Criteria'!$F$9*(Summarized!AD139/MAX(Summarized!$AD$2:$AD$216)))</f>
        <v>0.967741935483871</v>
      </c>
      <c r="AO139">
        <f>'Weighting Criteria'!$B$10*('Weighting Criteria'!$C$12*(Summarized!I139/MAX($I$2:$I$216))+'Weighting Criteria'!$D$12*(Summarized!J139/MAX($J$2:$J$216)))</f>
        <v>1.306337392157233</v>
      </c>
      <c r="AP139">
        <f>'Weighting Criteria'!$B$13*(Summarized!AF139/MAX(Summarized!$AF$2:$AF$216))</f>
        <v>1.3623731302714188</v>
      </c>
      <c r="AQ139">
        <f>'Weighting Criteria'!$B$14*(Summarized!S139/MAX(Summarized!$S$2:$S$216))</f>
        <v>3.333333333333333</v>
      </c>
      <c r="AR139">
        <f t="shared" si="14"/>
        <v>29.058866564288891</v>
      </c>
    </row>
    <row r="140" spans="1:44" x14ac:dyDescent="0.25">
      <c r="A140" t="s">
        <v>518</v>
      </c>
      <c r="B140" t="s">
        <v>21</v>
      </c>
      <c r="C140" t="s">
        <v>517</v>
      </c>
      <c r="D140" t="s">
        <v>24</v>
      </c>
      <c r="E140" t="s">
        <v>837</v>
      </c>
      <c r="F140">
        <v>465</v>
      </c>
      <c r="G140">
        <v>465</v>
      </c>
      <c r="H140">
        <v>8.8862094490274952</v>
      </c>
      <c r="I140" s="2">
        <f t="shared" si="10"/>
        <v>52.328273677016412</v>
      </c>
      <c r="J140" s="2">
        <f t="shared" si="11"/>
        <v>52.328273677016412</v>
      </c>
      <c r="K140" t="s">
        <v>516</v>
      </c>
      <c r="L140" s="2">
        <v>0.93978494623655895</v>
      </c>
      <c r="M140" s="2">
        <v>2.1505376344086E-3</v>
      </c>
      <c r="N140" s="2">
        <v>0.61075268817204298</v>
      </c>
      <c r="O140" s="2">
        <v>0.23225806451612899</v>
      </c>
      <c r="P140" s="2">
        <v>2.1505376344086E-3</v>
      </c>
      <c r="Q140" s="2">
        <v>6.6666666666666596E-2</v>
      </c>
      <c r="R140" s="2">
        <v>8.6021505376343996E-2</v>
      </c>
      <c r="S140">
        <v>1</v>
      </c>
      <c r="T140">
        <v>46.047154463803111</v>
      </c>
      <c r="U140" s="3">
        <f t="shared" si="12"/>
        <v>5.181866883504811</v>
      </c>
      <c r="V140">
        <v>0.56231708481963061</v>
      </c>
      <c r="W140">
        <v>1</v>
      </c>
      <c r="X140">
        <v>12</v>
      </c>
      <c r="Y140">
        <v>0</v>
      </c>
      <c r="Z140">
        <v>28</v>
      </c>
      <c r="AA140">
        <v>0</v>
      </c>
      <c r="AB140">
        <v>21</v>
      </c>
      <c r="AC140">
        <v>0</v>
      </c>
      <c r="AD140">
        <v>57</v>
      </c>
      <c r="AE140">
        <v>79.621562957606869</v>
      </c>
      <c r="AF140" s="3">
        <f t="shared" si="13"/>
        <v>8.9601267463170853</v>
      </c>
      <c r="AH140" t="s">
        <v>519</v>
      </c>
      <c r="AI140" t="s">
        <v>520</v>
      </c>
      <c r="AJ140">
        <f>V140*'Weighting Criteria'!$B$1</f>
        <v>11.246341696392612</v>
      </c>
      <c r="AK140">
        <f>L140*'Weighting Criteria'!$B$2</f>
        <v>18.79569892473118</v>
      </c>
      <c r="AL140">
        <f>(U140/(MAX($U$2:$U$216)))*'Weighting Criteria'!$B$3</f>
        <v>1.8388882918112779</v>
      </c>
      <c r="AM140">
        <f>'Weighting Criteria'!$B$4*('Weighting Criteria'!$C$6*(Summarized!W140/MAX(Summarized!$W$2:$W$216))+'Weighting Criteria'!$D$6*(Summarized!X140/MAX(Summarized!$X$2:$X$216))+'Weighting Criteria'!$E$6*(Summarized!Y140/MAX(Summarized!$Y$2:$Y$216))+'Weighting Criteria'!$F$6*(Summarized!Z140/MAX(Summarized!$Z$2:$Z$216)))</f>
        <v>5.7173913043478262</v>
      </c>
      <c r="AN140">
        <f>'Weighting Criteria'!$B$7*('Weighting Criteria'!$D$9*(Summarized!AB140/MAX(Summarized!$AB$2:$AB$216))+'Weighting Criteria'!$E$9*(Summarized!AC140/MAX(Summarized!$AC$2:$AC$216))+'Weighting Criteria'!$F$9*(Summarized!AD140/MAX(Summarized!$AD$2:$AD$216)))</f>
        <v>3.3870967741935485</v>
      </c>
      <c r="AO140">
        <f>'Weighting Criteria'!$B$10*('Weighting Criteria'!$C$12*(Summarized!I140/MAX($I$2:$I$216))+'Weighting Criteria'!$D$12*(Summarized!J140/MAX($J$2:$J$216)))</f>
        <v>0.3347671015392803</v>
      </c>
      <c r="AP140">
        <f>'Weighting Criteria'!$B$13*(Summarized!AF140/MAX(Summarized!$AF$2:$AF$216))</f>
        <v>1.0709426004874061</v>
      </c>
      <c r="AQ140">
        <f>'Weighting Criteria'!$B$14*(Summarized!S140/MAX(Summarized!$S$2:$S$216))</f>
        <v>1.6666666666666665</v>
      </c>
      <c r="AR140">
        <f t="shared" si="14"/>
        <v>44.057793360169796</v>
      </c>
    </row>
    <row r="141" spans="1:44" x14ac:dyDescent="0.25">
      <c r="A141" t="s">
        <v>523</v>
      </c>
      <c r="B141" t="s">
        <v>21</v>
      </c>
      <c r="C141" t="s">
        <v>522</v>
      </c>
      <c r="D141" t="s">
        <v>67</v>
      </c>
      <c r="E141" t="s">
        <v>837</v>
      </c>
      <c r="F141">
        <v>455</v>
      </c>
      <c r="G141">
        <v>455</v>
      </c>
      <c r="H141">
        <v>3.0048113836772239</v>
      </c>
      <c r="I141" s="2">
        <f t="shared" si="10"/>
        <v>151.42381397769492</v>
      </c>
      <c r="J141" s="2">
        <f t="shared" si="11"/>
        <v>151.42381397769492</v>
      </c>
      <c r="K141" t="s">
        <v>521</v>
      </c>
      <c r="L141" s="2">
        <v>0.8</v>
      </c>
      <c r="M141" s="2">
        <v>1.31868131868131E-2</v>
      </c>
      <c r="N141" s="2">
        <v>0.22417582417582399</v>
      </c>
      <c r="O141" s="2">
        <v>0.424175824175824</v>
      </c>
      <c r="P141" s="2">
        <v>0</v>
      </c>
      <c r="Q141" s="2">
        <v>7.4725274725274696E-2</v>
      </c>
      <c r="R141" s="2">
        <v>0.26373626373626302</v>
      </c>
      <c r="S141">
        <v>1</v>
      </c>
      <c r="T141">
        <v>3.6509185008279919</v>
      </c>
      <c r="U141" s="3">
        <f t="shared" si="12"/>
        <v>1.2150241844331926</v>
      </c>
      <c r="V141">
        <v>0.13973061698015329</v>
      </c>
      <c r="W141">
        <v>1</v>
      </c>
      <c r="X141">
        <v>2</v>
      </c>
      <c r="Y141">
        <v>0</v>
      </c>
      <c r="Z141">
        <v>7</v>
      </c>
      <c r="AA141">
        <v>0</v>
      </c>
      <c r="AB141">
        <v>8</v>
      </c>
      <c r="AC141">
        <v>0</v>
      </c>
      <c r="AD141">
        <v>10</v>
      </c>
      <c r="AE141">
        <v>20.563788863772309</v>
      </c>
      <c r="AF141" s="3">
        <f t="shared" si="13"/>
        <v>6.8436205265592358</v>
      </c>
      <c r="AJ141">
        <f>V141*'Weighting Criteria'!$B$1</f>
        <v>2.794612339603066</v>
      </c>
      <c r="AK141">
        <f>L141*'Weighting Criteria'!$B$2</f>
        <v>16</v>
      </c>
      <c r="AL141">
        <f>(U141/(MAX($U$2:$U$216)))*'Weighting Criteria'!$B$3</f>
        <v>0.43117544260622842</v>
      </c>
      <c r="AM141">
        <f>'Weighting Criteria'!$B$4*('Weighting Criteria'!$C$6*(Summarized!W141/MAX(Summarized!$W$2:$W$216))+'Weighting Criteria'!$D$6*(Summarized!X141/MAX(Summarized!$X$2:$X$216))+'Weighting Criteria'!$E$6*(Summarized!Y141/MAX(Summarized!$Y$2:$Y$216))+'Weighting Criteria'!$F$6*(Summarized!Z141/MAX(Summarized!$Z$2:$Z$216)))</f>
        <v>3.1376811594202896</v>
      </c>
      <c r="AN141">
        <f>'Weighting Criteria'!$B$7*('Weighting Criteria'!$D$9*(Summarized!AB141/MAX(Summarized!$AB$2:$AB$216))+'Weighting Criteria'!$E$9*(Summarized!AC141/MAX(Summarized!$AC$2:$AC$216))+'Weighting Criteria'!$F$9*(Summarized!AD141/MAX(Summarized!$AD$2:$AD$216)))</f>
        <v>1.2903225806451615</v>
      </c>
      <c r="AO141">
        <f>'Weighting Criteria'!$B$10*('Weighting Criteria'!$C$12*(Summarized!I141/MAX($I$2:$I$216))+'Weighting Criteria'!$D$12*(Summarized!J141/MAX($J$2:$J$216)))</f>
        <v>0.96872508392343293</v>
      </c>
      <c r="AP141">
        <f>'Weighting Criteria'!$B$13*(Summarized!AF141/MAX(Summarized!$AF$2:$AF$216))</f>
        <v>0.81797110364257475</v>
      </c>
      <c r="AQ141">
        <f>'Weighting Criteria'!$B$14*(Summarized!S141/MAX(Summarized!$S$2:$S$216))</f>
        <v>1.6666666666666665</v>
      </c>
      <c r="AR141">
        <f t="shared" si="14"/>
        <v>27.10715437650742</v>
      </c>
    </row>
    <row r="142" spans="1:44" x14ac:dyDescent="0.25">
      <c r="A142" t="s">
        <v>526</v>
      </c>
      <c r="B142" t="s">
        <v>21</v>
      </c>
      <c r="C142" t="s">
        <v>525</v>
      </c>
      <c r="D142" t="s">
        <v>24</v>
      </c>
      <c r="E142" t="s">
        <v>835</v>
      </c>
      <c r="F142">
        <v>223</v>
      </c>
      <c r="G142">
        <v>1266</v>
      </c>
      <c r="H142">
        <v>2.32423239451595</v>
      </c>
      <c r="I142" s="2">
        <f t="shared" si="10"/>
        <v>95.945655230591726</v>
      </c>
      <c r="J142" s="2">
        <f t="shared" si="11"/>
        <v>544.69596198174497</v>
      </c>
      <c r="K142" t="s">
        <v>785</v>
      </c>
      <c r="L142" s="2">
        <v>0.94618834080717396</v>
      </c>
      <c r="M142" s="2">
        <v>8.9686098654708502E-3</v>
      </c>
      <c r="N142" s="2">
        <v>0.816143497757847</v>
      </c>
      <c r="O142" s="2">
        <v>0.12556053811659099</v>
      </c>
      <c r="P142" s="2">
        <v>0</v>
      </c>
      <c r="Q142" s="2">
        <v>2.6905829596412498E-2</v>
      </c>
      <c r="R142" s="2">
        <v>2.2421524663677101E-2</v>
      </c>
      <c r="S142">
        <v>4</v>
      </c>
      <c r="T142">
        <v>15.17028395473281</v>
      </c>
      <c r="U142" s="3">
        <f t="shared" si="12"/>
        <v>6.5270082245335059</v>
      </c>
      <c r="V142">
        <v>0.43508376847331243</v>
      </c>
      <c r="W142">
        <v>0</v>
      </c>
      <c r="X142">
        <v>5</v>
      </c>
      <c r="Y142">
        <v>0</v>
      </c>
      <c r="Z142">
        <v>26</v>
      </c>
      <c r="AA142">
        <v>0</v>
      </c>
      <c r="AB142">
        <v>12</v>
      </c>
      <c r="AC142">
        <v>0</v>
      </c>
      <c r="AD142">
        <v>35</v>
      </c>
      <c r="AE142">
        <v>97.229379208936734</v>
      </c>
      <c r="AF142" s="3">
        <f t="shared" si="13"/>
        <v>41.832899084596896</v>
      </c>
      <c r="AJ142">
        <f>V142*'Weighting Criteria'!$B$1</f>
        <v>8.7016753694662476</v>
      </c>
      <c r="AK142">
        <f>L142*'Weighting Criteria'!$B$2</f>
        <v>18.92376681614348</v>
      </c>
      <c r="AL142">
        <f>(U142/(MAX($U$2:$U$216)))*'Weighting Criteria'!$B$3</f>
        <v>2.3162383894610201</v>
      </c>
      <c r="AM142">
        <f>'Weighting Criteria'!$B$4*('Weighting Criteria'!$C$6*(Summarized!W142/MAX(Summarized!$W$2:$W$216))+'Weighting Criteria'!$D$6*(Summarized!X142/MAX(Summarized!$X$2:$X$216))+'Weighting Criteria'!$E$6*(Summarized!Y142/MAX(Summarized!$Y$2:$Y$216))+'Weighting Criteria'!$F$6*(Summarized!Z142/MAX(Summarized!$Z$2:$Z$216)))</f>
        <v>1.9637681159420288</v>
      </c>
      <c r="AN142">
        <f>'Weighting Criteria'!$B$7*('Weighting Criteria'!$D$9*(Summarized!AB142/MAX(Summarized!$AB$2:$AB$216))+'Weighting Criteria'!$E$9*(Summarized!AC142/MAX(Summarized!$AC$2:$AC$216))+'Weighting Criteria'!$F$9*(Summarized!AD142/MAX(Summarized!$AD$2:$AD$216)))</f>
        <v>1.935483870967742</v>
      </c>
      <c r="AO142">
        <f>'Weighting Criteria'!$B$10*('Weighting Criteria'!$C$12*(Summarized!I142/MAX($I$2:$I$216))+'Weighting Criteria'!$D$12*(Summarized!J142/MAX($J$2:$J$216)))</f>
        <v>2.0492338295292223</v>
      </c>
      <c r="AP142">
        <f>'Weighting Criteria'!$B$13*(Summarized!AF142/MAX(Summarized!$AF$2:$AF$216))</f>
        <v>5</v>
      </c>
      <c r="AQ142">
        <f>'Weighting Criteria'!$B$14*(Summarized!S142/MAX(Summarized!$S$2:$S$216))</f>
        <v>6.6666666666666661</v>
      </c>
      <c r="AR142">
        <f t="shared" si="14"/>
        <v>47.556833058176402</v>
      </c>
    </row>
    <row r="143" spans="1:44" x14ac:dyDescent="0.25">
      <c r="A143" t="s">
        <v>529</v>
      </c>
      <c r="B143" t="s">
        <v>21</v>
      </c>
      <c r="C143" t="s">
        <v>528</v>
      </c>
      <c r="D143" t="s">
        <v>30</v>
      </c>
      <c r="E143" t="s">
        <v>837</v>
      </c>
      <c r="F143">
        <v>772</v>
      </c>
      <c r="G143">
        <v>772</v>
      </c>
      <c r="H143">
        <v>5.7489592353687407</v>
      </c>
      <c r="I143" s="2">
        <f t="shared" si="10"/>
        <v>134.28517552368479</v>
      </c>
      <c r="J143" s="2">
        <f t="shared" si="11"/>
        <v>134.28517552368479</v>
      </c>
      <c r="K143" t="s">
        <v>527</v>
      </c>
      <c r="L143" s="2">
        <v>0.41062176165803099</v>
      </c>
      <c r="M143" s="2">
        <v>3.2383419689119099E-2</v>
      </c>
      <c r="N143" s="2">
        <v>0.123056994818652</v>
      </c>
      <c r="O143" s="2">
        <v>0.22927461139896299</v>
      </c>
      <c r="P143" s="2">
        <v>2.5906735751295299E-3</v>
      </c>
      <c r="Q143" s="2">
        <v>8.4196891191709797E-2</v>
      </c>
      <c r="R143" s="2">
        <v>0.52849740932642397</v>
      </c>
      <c r="S143">
        <v>1</v>
      </c>
      <c r="T143">
        <v>0</v>
      </c>
      <c r="U143" s="3">
        <f t="shared" si="12"/>
        <v>0</v>
      </c>
      <c r="V143">
        <v>2.549099459213968E-3</v>
      </c>
      <c r="W143">
        <v>0</v>
      </c>
      <c r="X143">
        <v>3</v>
      </c>
      <c r="Y143">
        <v>0</v>
      </c>
      <c r="Z143">
        <v>1</v>
      </c>
      <c r="AA143">
        <v>0</v>
      </c>
      <c r="AB143">
        <v>3</v>
      </c>
      <c r="AC143">
        <v>0</v>
      </c>
      <c r="AD143">
        <v>13</v>
      </c>
      <c r="AE143">
        <v>8.6995455989762576</v>
      </c>
      <c r="AF143" s="3">
        <f t="shared" si="13"/>
        <v>1.513238351988117</v>
      </c>
      <c r="AJ143">
        <f>V143*'Weighting Criteria'!$B$1</f>
        <v>5.0981989184279361E-2</v>
      </c>
      <c r="AK143">
        <f>L143*'Weighting Criteria'!$B$2</f>
        <v>8.212435233160619</v>
      </c>
      <c r="AL143">
        <f>(U143/(MAX($U$2:$U$216)))*'Weighting Criteria'!$B$3</f>
        <v>0</v>
      </c>
      <c r="AM143">
        <f>'Weighting Criteria'!$B$4*('Weighting Criteria'!$C$6*(Summarized!W143/MAX(Summarized!$W$2:$W$216))+'Weighting Criteria'!$D$6*(Summarized!X143/MAX(Summarized!$X$2:$X$216))+'Weighting Criteria'!$E$6*(Summarized!Y143/MAX(Summarized!$Y$2:$Y$216))+'Weighting Criteria'!$F$6*(Summarized!Z143/MAX(Summarized!$Z$2:$Z$216)))</f>
        <v>0.5434782608695653</v>
      </c>
      <c r="AN143">
        <f>'Weighting Criteria'!$B$7*('Weighting Criteria'!$D$9*(Summarized!AB143/MAX(Summarized!$AB$2:$AB$216))+'Weighting Criteria'!$E$9*(Summarized!AC143/MAX(Summarized!$AC$2:$AC$216))+'Weighting Criteria'!$F$9*(Summarized!AD143/MAX(Summarized!$AD$2:$AD$216)))</f>
        <v>0.4838709677419355</v>
      </c>
      <c r="AO143">
        <f>'Weighting Criteria'!$B$10*('Weighting Criteria'!$C$12*(Summarized!I143/MAX($I$2:$I$216))+'Weighting Criteria'!$D$12*(Summarized!J143/MAX($J$2:$J$216)))</f>
        <v>0.85908163657809045</v>
      </c>
      <c r="AP143">
        <f>'Weighting Criteria'!$B$13*(Summarized!AF143/MAX(Summarized!$AF$2:$AF$216))</f>
        <v>0.18086701915255254</v>
      </c>
      <c r="AQ143">
        <f>'Weighting Criteria'!$B$14*(Summarized!S143/MAX(Summarized!$S$2:$S$216))</f>
        <v>1.6666666666666665</v>
      </c>
      <c r="AR143">
        <f t="shared" si="14"/>
        <v>11.997381773353709</v>
      </c>
    </row>
    <row r="144" spans="1:44" x14ac:dyDescent="0.25">
      <c r="A144" t="s">
        <v>532</v>
      </c>
      <c r="B144" t="s">
        <v>21</v>
      </c>
      <c r="C144" t="s">
        <v>531</v>
      </c>
      <c r="D144" t="s">
        <v>38</v>
      </c>
      <c r="E144" t="s">
        <v>837</v>
      </c>
      <c r="F144">
        <v>868</v>
      </c>
      <c r="G144">
        <v>868</v>
      </c>
      <c r="H144">
        <v>2.1808092949570952</v>
      </c>
      <c r="I144" s="2">
        <f t="shared" si="10"/>
        <v>398.01737914780711</v>
      </c>
      <c r="J144" s="2">
        <f t="shared" si="11"/>
        <v>398.01737914780711</v>
      </c>
      <c r="K144" t="s">
        <v>530</v>
      </c>
      <c r="L144" s="2">
        <v>0.14285714285714199</v>
      </c>
      <c r="M144" s="2">
        <v>7.4884792626728106E-2</v>
      </c>
      <c r="N144" s="2">
        <v>2.7649769585253399E-2</v>
      </c>
      <c r="O144" s="2">
        <v>0.18433179723502299</v>
      </c>
      <c r="P144" s="2">
        <v>1.1520737327188901E-3</v>
      </c>
      <c r="Q144" s="2">
        <v>8.0645161290322495E-2</v>
      </c>
      <c r="R144" s="2">
        <v>0.63133640552995396</v>
      </c>
      <c r="S144">
        <v>1</v>
      </c>
      <c r="T144">
        <v>0</v>
      </c>
      <c r="U144" s="3">
        <f t="shared" si="12"/>
        <v>0</v>
      </c>
      <c r="V144">
        <v>0</v>
      </c>
      <c r="W144">
        <v>0</v>
      </c>
      <c r="X144">
        <v>2</v>
      </c>
      <c r="Y144">
        <v>0</v>
      </c>
      <c r="Z144">
        <v>0</v>
      </c>
      <c r="AA144">
        <v>0</v>
      </c>
      <c r="AB144">
        <v>2</v>
      </c>
      <c r="AC144">
        <v>0</v>
      </c>
      <c r="AD144">
        <v>6</v>
      </c>
      <c r="AE144">
        <v>4.0121009227643718</v>
      </c>
      <c r="AF144" s="3">
        <f t="shared" si="13"/>
        <v>1.8397302928054995</v>
      </c>
      <c r="AJ144">
        <f>V144*'Weighting Criteria'!$B$1</f>
        <v>0</v>
      </c>
      <c r="AK144">
        <f>L144*'Weighting Criteria'!$B$2</f>
        <v>2.8571428571428399</v>
      </c>
      <c r="AL144">
        <f>(U144/(MAX($U$2:$U$216)))*'Weighting Criteria'!$B$3</f>
        <v>0</v>
      </c>
      <c r="AM144">
        <f>'Weighting Criteria'!$B$4*('Weighting Criteria'!$C$6*(Summarized!W144/MAX(Summarized!$W$2:$W$216))+'Weighting Criteria'!$D$6*(Summarized!X144/MAX(Summarized!$X$2:$X$216))+'Weighting Criteria'!$E$6*(Summarized!Y144/MAX(Summarized!$Y$2:$Y$216))+'Weighting Criteria'!$F$6*(Summarized!Z144/MAX(Summarized!$Z$2:$Z$216)))</f>
        <v>0.33333333333333331</v>
      </c>
      <c r="AN144">
        <f>'Weighting Criteria'!$B$7*('Weighting Criteria'!$D$9*(Summarized!AB144/MAX(Summarized!$AB$2:$AB$216))+'Weighting Criteria'!$E$9*(Summarized!AC144/MAX(Summarized!$AC$2:$AC$216))+'Weighting Criteria'!$F$9*(Summarized!AD144/MAX(Summarized!$AD$2:$AD$216)))</f>
        <v>0.32258064516129037</v>
      </c>
      <c r="AO144">
        <f>'Weighting Criteria'!$B$10*('Weighting Criteria'!$C$12*(Summarized!I144/MAX($I$2:$I$216))+'Weighting Criteria'!$D$12*(Summarized!J144/MAX($J$2:$J$216)))</f>
        <v>2.5462931416767742</v>
      </c>
      <c r="AP144">
        <f>'Weighting Criteria'!$B$13*(Summarized!AF144/MAX(Summarized!$AF$2:$AF$216))</f>
        <v>0.21989036536591583</v>
      </c>
      <c r="AQ144">
        <f>'Weighting Criteria'!$B$14*(Summarized!S144/MAX(Summarized!$S$2:$S$216))</f>
        <v>1.6666666666666665</v>
      </c>
      <c r="AR144">
        <f t="shared" si="14"/>
        <v>7.9459070093468203</v>
      </c>
    </row>
    <row r="145" spans="1:44" x14ac:dyDescent="0.25">
      <c r="A145" t="s">
        <v>536</v>
      </c>
      <c r="B145" t="s">
        <v>21</v>
      </c>
      <c r="C145" t="s">
        <v>534</v>
      </c>
      <c r="D145" t="s">
        <v>535</v>
      </c>
      <c r="E145" t="s">
        <v>837</v>
      </c>
      <c r="F145">
        <v>975</v>
      </c>
      <c r="G145">
        <v>975</v>
      </c>
      <c r="H145">
        <v>8.7685261190438055</v>
      </c>
      <c r="I145" s="2">
        <f t="shared" si="10"/>
        <v>111.19314543438028</v>
      </c>
      <c r="J145" s="2">
        <f t="shared" si="11"/>
        <v>111.19314543438028</v>
      </c>
      <c r="K145" t="s">
        <v>533</v>
      </c>
      <c r="L145" s="2">
        <v>0.52307692307692299</v>
      </c>
      <c r="M145" s="2">
        <v>2.6666666666666599E-2</v>
      </c>
      <c r="N145" s="2">
        <v>0.29025641025641002</v>
      </c>
      <c r="O145" s="2">
        <v>0.31179487179487098</v>
      </c>
      <c r="P145" s="2">
        <v>0</v>
      </c>
      <c r="Q145" s="2">
        <v>0.112820512820512</v>
      </c>
      <c r="R145" s="2">
        <v>0.25846153846153802</v>
      </c>
      <c r="S145">
        <v>1</v>
      </c>
      <c r="T145">
        <v>6.844615743998065</v>
      </c>
      <c r="U145" s="3">
        <f t="shared" si="12"/>
        <v>0.78058908088700085</v>
      </c>
      <c r="V145">
        <v>0</v>
      </c>
      <c r="W145">
        <v>0</v>
      </c>
      <c r="X145">
        <v>0</v>
      </c>
      <c r="Y145">
        <v>0</v>
      </c>
      <c r="Z145">
        <v>4</v>
      </c>
      <c r="AA145">
        <v>0</v>
      </c>
      <c r="AB145">
        <v>6</v>
      </c>
      <c r="AC145">
        <v>0</v>
      </c>
      <c r="AD145">
        <v>22</v>
      </c>
      <c r="AE145">
        <v>33.979329078704247</v>
      </c>
      <c r="AF145" s="3">
        <f t="shared" si="13"/>
        <v>3.8751471589856701</v>
      </c>
      <c r="AJ145">
        <f>V145*'Weighting Criteria'!$B$1</f>
        <v>0</v>
      </c>
      <c r="AK145">
        <f>L145*'Weighting Criteria'!$B$2</f>
        <v>10.46153846153846</v>
      </c>
      <c r="AL145">
        <f>(U145/(MAX($U$2:$U$216)))*'Weighting Criteria'!$B$3</f>
        <v>0.2770075252469576</v>
      </c>
      <c r="AM145">
        <f>'Weighting Criteria'!$B$4*('Weighting Criteria'!$C$6*(Summarized!W145/MAX(Summarized!$W$2:$W$216))+'Weighting Criteria'!$D$6*(Summarized!X145/MAX(Summarized!$X$2:$X$216))+'Weighting Criteria'!$E$6*(Summarized!Y145/MAX(Summarized!$Y$2:$Y$216))+'Weighting Criteria'!$F$6*(Summarized!Z145/MAX(Summarized!$Z$2:$Z$216)))</f>
        <v>0.17391304347826086</v>
      </c>
      <c r="AN145">
        <f>'Weighting Criteria'!$B$7*('Weighting Criteria'!$D$9*(Summarized!AB145/MAX(Summarized!$AB$2:$AB$216))+'Weighting Criteria'!$E$9*(Summarized!AC145/MAX(Summarized!$AC$2:$AC$216))+'Weighting Criteria'!$F$9*(Summarized!AD145/MAX(Summarized!$AD$2:$AD$216)))</f>
        <v>0.967741935483871</v>
      </c>
      <c r="AO145">
        <f>'Weighting Criteria'!$B$10*('Weighting Criteria'!$C$12*(Summarized!I145/MAX($I$2:$I$216))+'Weighting Criteria'!$D$12*(Summarized!J145/MAX($J$2:$J$216)))</f>
        <v>0.71135171089071414</v>
      </c>
      <c r="AP145">
        <f>'Weighting Criteria'!$B$13*(Summarized!AF145/MAX(Summarized!$AF$2:$AF$216))</f>
        <v>0.46316980699199506</v>
      </c>
      <c r="AQ145">
        <f>'Weighting Criteria'!$B$14*(Summarized!S145/MAX(Summarized!$S$2:$S$216))</f>
        <v>1.6666666666666665</v>
      </c>
      <c r="AR145">
        <f t="shared" si="14"/>
        <v>14.721389150296927</v>
      </c>
    </row>
    <row r="146" spans="1:44" x14ac:dyDescent="0.25">
      <c r="A146" t="s">
        <v>539</v>
      </c>
      <c r="B146" t="s">
        <v>21</v>
      </c>
      <c r="C146" t="s">
        <v>538</v>
      </c>
      <c r="D146" t="s">
        <v>30</v>
      </c>
      <c r="E146" t="s">
        <v>837</v>
      </c>
      <c r="F146">
        <v>916</v>
      </c>
      <c r="G146">
        <v>916</v>
      </c>
      <c r="H146">
        <v>11.490851485121169</v>
      </c>
      <c r="I146" s="2">
        <f t="shared" si="10"/>
        <v>79.715589500575717</v>
      </c>
      <c r="J146" s="2">
        <f t="shared" si="11"/>
        <v>79.715589500575717</v>
      </c>
      <c r="K146" t="s">
        <v>537</v>
      </c>
      <c r="L146" s="2">
        <v>0.391921397379912</v>
      </c>
      <c r="M146" s="2">
        <v>2.1834061135371102E-2</v>
      </c>
      <c r="N146" s="2">
        <v>0.148471615720524</v>
      </c>
      <c r="O146" s="2">
        <v>0.30349344978165899</v>
      </c>
      <c r="P146" s="2">
        <v>0</v>
      </c>
      <c r="Q146" s="2">
        <v>0.101528384279475</v>
      </c>
      <c r="R146" s="2">
        <v>0.42467248908296901</v>
      </c>
      <c r="S146">
        <v>1</v>
      </c>
      <c r="T146">
        <v>0</v>
      </c>
      <c r="U146" s="3">
        <f t="shared" si="12"/>
        <v>0</v>
      </c>
      <c r="V146">
        <v>3.2841999132181769E-2</v>
      </c>
      <c r="W146">
        <v>0</v>
      </c>
      <c r="X146">
        <v>1</v>
      </c>
      <c r="Y146">
        <v>0</v>
      </c>
      <c r="Z146">
        <v>6</v>
      </c>
      <c r="AA146">
        <v>0</v>
      </c>
      <c r="AB146">
        <v>12</v>
      </c>
      <c r="AC146">
        <v>0</v>
      </c>
      <c r="AD146">
        <v>11</v>
      </c>
      <c r="AE146">
        <v>17.718081928521151</v>
      </c>
      <c r="AF146" s="3">
        <f t="shared" si="13"/>
        <v>1.5419294167593462</v>
      </c>
      <c r="AJ146">
        <f>V146*'Weighting Criteria'!$B$1</f>
        <v>0.65683998264363541</v>
      </c>
      <c r="AK146">
        <f>L146*'Weighting Criteria'!$B$2</f>
        <v>7.8384279475982401</v>
      </c>
      <c r="AL146">
        <f>(U146/(MAX($U$2:$U$216)))*'Weighting Criteria'!$B$3</f>
        <v>0</v>
      </c>
      <c r="AM146">
        <f>'Weighting Criteria'!$B$4*('Weighting Criteria'!$C$6*(Summarized!W146/MAX(Summarized!$W$2:$W$216))+'Weighting Criteria'!$D$6*(Summarized!X146/MAX(Summarized!$X$2:$X$216))+'Weighting Criteria'!$E$6*(Summarized!Y146/MAX(Summarized!$Y$2:$Y$216))+'Weighting Criteria'!$F$6*(Summarized!Z146/MAX(Summarized!$Z$2:$Z$216)))</f>
        <v>0.42753623188405798</v>
      </c>
      <c r="AN146">
        <f>'Weighting Criteria'!$B$7*('Weighting Criteria'!$D$9*(Summarized!AB146/MAX(Summarized!$AB$2:$AB$216))+'Weighting Criteria'!$E$9*(Summarized!AC146/MAX(Summarized!$AC$2:$AC$216))+'Weighting Criteria'!$F$9*(Summarized!AD146/MAX(Summarized!$AD$2:$AD$216)))</f>
        <v>1.935483870967742</v>
      </c>
      <c r="AO146">
        <f>'Weighting Criteria'!$B$10*('Weighting Criteria'!$C$12*(Summarized!I146/MAX($I$2:$I$216))+'Weighting Criteria'!$D$12*(Summarized!J146/MAX($J$2:$J$216)))</f>
        <v>0.50997586905535341</v>
      </c>
      <c r="AP146">
        <f>'Weighting Criteria'!$B$13*(Summarized!AF146/MAX(Summarized!$AF$2:$AF$216))</f>
        <v>0.1842962656784996</v>
      </c>
      <c r="AQ146">
        <f>'Weighting Criteria'!$B$14*(Summarized!S146/MAX(Summarized!$S$2:$S$216))</f>
        <v>1.6666666666666665</v>
      </c>
      <c r="AR146">
        <f t="shared" si="14"/>
        <v>13.219226834494194</v>
      </c>
    </row>
    <row r="147" spans="1:44" x14ac:dyDescent="0.25">
      <c r="A147" t="s">
        <v>543</v>
      </c>
      <c r="B147" t="s">
        <v>541</v>
      </c>
      <c r="C147" t="s">
        <v>542</v>
      </c>
      <c r="D147" t="s">
        <v>43</v>
      </c>
      <c r="E147" t="s">
        <v>837</v>
      </c>
      <c r="F147">
        <v>1782</v>
      </c>
      <c r="G147">
        <v>1782</v>
      </c>
      <c r="H147">
        <v>150.87577369556351</v>
      </c>
      <c r="I147" s="2">
        <f t="shared" si="10"/>
        <v>11.811041337860591</v>
      </c>
      <c r="J147" s="2">
        <f t="shared" si="11"/>
        <v>11.811041337860591</v>
      </c>
      <c r="K147" t="s">
        <v>540</v>
      </c>
      <c r="L147" s="2">
        <v>0.77160493827160404</v>
      </c>
      <c r="M147" s="2">
        <v>9.5398428731761995E-3</v>
      </c>
      <c r="N147" s="2">
        <v>0.22727272727272699</v>
      </c>
      <c r="O147" s="2">
        <v>0.59315375982042595</v>
      </c>
      <c r="P147" s="2">
        <v>2.24466891133557E-3</v>
      </c>
      <c r="Q147" s="2">
        <v>4.0965207631874299E-2</v>
      </c>
      <c r="R147" s="2">
        <v>0.12682379349046</v>
      </c>
      <c r="S147">
        <v>3</v>
      </c>
      <c r="T147">
        <v>63.184616629622788</v>
      </c>
      <c r="U147" s="3">
        <f t="shared" si="12"/>
        <v>0.4187857008582202</v>
      </c>
      <c r="V147">
        <v>0.208301321558857</v>
      </c>
      <c r="W147">
        <v>0</v>
      </c>
      <c r="X147">
        <v>20</v>
      </c>
      <c r="Y147">
        <v>1</v>
      </c>
      <c r="Z147">
        <v>82</v>
      </c>
      <c r="AA147">
        <v>0</v>
      </c>
      <c r="AB147">
        <v>88</v>
      </c>
      <c r="AC147">
        <v>0</v>
      </c>
      <c r="AD147">
        <v>272</v>
      </c>
      <c r="AE147">
        <v>294.06954565384069</v>
      </c>
      <c r="AF147" s="3">
        <f t="shared" si="13"/>
        <v>1.9490839281276062</v>
      </c>
      <c r="AJ147">
        <f>V147*'Weighting Criteria'!$B$1</f>
        <v>4.1660264311771398</v>
      </c>
      <c r="AK147">
        <f>L147*'Weighting Criteria'!$B$2</f>
        <v>15.43209876543208</v>
      </c>
      <c r="AL147">
        <f>(U147/(MAX($U$2:$U$216)))*'Weighting Criteria'!$B$3</f>
        <v>0.1486144162710131</v>
      </c>
      <c r="AM147">
        <f>'Weighting Criteria'!$B$4*('Weighting Criteria'!$C$6*(Summarized!W147/MAX(Summarized!$W$2:$W$216))+'Weighting Criteria'!$D$6*(Summarized!X147/MAX(Summarized!$X$2:$X$216))+'Weighting Criteria'!$E$6*(Summarized!Y147/MAX(Summarized!$Y$2:$Y$216))+'Weighting Criteria'!$F$6*(Summarized!Z147/MAX(Summarized!$Z$2:$Z$216)))</f>
        <v>8.1485507246376816</v>
      </c>
      <c r="AN147">
        <f>'Weighting Criteria'!$B$7*('Weighting Criteria'!$D$9*(Summarized!AB147/MAX(Summarized!$AB$2:$AB$216))+'Weighting Criteria'!$E$9*(Summarized!AC147/MAX(Summarized!$AC$2:$AC$216))+'Weighting Criteria'!$F$9*(Summarized!AD147/MAX(Summarized!$AD$2:$AD$216)))</f>
        <v>14.193548387096776</v>
      </c>
      <c r="AO147">
        <f>'Weighting Criteria'!$B$10*('Weighting Criteria'!$C$12*(Summarized!I147/MAX($I$2:$I$216))+'Weighting Criteria'!$D$12*(Summarized!J147/MAX($J$2:$J$216)))</f>
        <v>7.5560453211986317E-2</v>
      </c>
      <c r="AP147">
        <f>'Weighting Criteria'!$B$13*(Summarized!AF147/MAX(Summarized!$AF$2:$AF$216))</f>
        <v>0.23296065665758145</v>
      </c>
      <c r="AQ147">
        <f>'Weighting Criteria'!$B$14*(Summarized!S147/MAX(Summarized!$S$2:$S$216))</f>
        <v>5</v>
      </c>
      <c r="AR147">
        <f t="shared" si="14"/>
        <v>47.397359834484256</v>
      </c>
    </row>
    <row r="148" spans="1:44" x14ac:dyDescent="0.25">
      <c r="A148" t="s">
        <v>546</v>
      </c>
      <c r="B148" t="s">
        <v>541</v>
      </c>
      <c r="C148" t="s">
        <v>545</v>
      </c>
      <c r="D148" t="s">
        <v>24</v>
      </c>
      <c r="E148" t="s">
        <v>837</v>
      </c>
      <c r="F148">
        <v>689</v>
      </c>
      <c r="G148">
        <v>689</v>
      </c>
      <c r="H148">
        <v>23.113861268123632</v>
      </c>
      <c r="I148" s="2">
        <f t="shared" si="10"/>
        <v>29.808952818722727</v>
      </c>
      <c r="J148" s="2">
        <f t="shared" si="11"/>
        <v>29.808952818722727</v>
      </c>
      <c r="K148" t="s">
        <v>544</v>
      </c>
      <c r="L148" s="2">
        <v>0.67489114658925897</v>
      </c>
      <c r="M148" s="2">
        <v>5.0798258345428102E-2</v>
      </c>
      <c r="N148" s="2">
        <v>8.9985486211901305E-2</v>
      </c>
      <c r="O148" s="2">
        <v>0.619738751814223</v>
      </c>
      <c r="P148" s="2">
        <v>1.45137880986937E-3</v>
      </c>
      <c r="Q148" s="2">
        <v>4.7895500725689398E-2</v>
      </c>
      <c r="R148" s="2">
        <v>0.190130624092888</v>
      </c>
      <c r="S148">
        <v>3</v>
      </c>
      <c r="T148">
        <v>8.2110640704711511</v>
      </c>
      <c r="U148" s="3">
        <f t="shared" si="12"/>
        <v>0.35524415307428725</v>
      </c>
      <c r="V148">
        <v>2.9278597133375859E-2</v>
      </c>
      <c r="W148">
        <v>0</v>
      </c>
      <c r="X148">
        <v>5</v>
      </c>
      <c r="Y148">
        <v>0</v>
      </c>
      <c r="Z148">
        <v>27</v>
      </c>
      <c r="AA148">
        <v>0</v>
      </c>
      <c r="AB148">
        <v>18</v>
      </c>
      <c r="AC148">
        <v>0</v>
      </c>
      <c r="AD148">
        <v>39</v>
      </c>
      <c r="AE148">
        <v>101.0721130339948</v>
      </c>
      <c r="AF148" s="3">
        <f t="shared" si="13"/>
        <v>4.3727922332640947</v>
      </c>
      <c r="AJ148">
        <f>V148*'Weighting Criteria'!$B$1</f>
        <v>0.58557194266751722</v>
      </c>
      <c r="AK148">
        <f>L148*'Weighting Criteria'!$B$2</f>
        <v>13.49782293178518</v>
      </c>
      <c r="AL148">
        <f>(U148/(MAX($U$2:$U$216)))*'Weighting Criteria'!$B$3</f>
        <v>0.12606543713081347</v>
      </c>
      <c r="AM148">
        <f>'Weighting Criteria'!$B$4*('Weighting Criteria'!$C$6*(Summarized!W148/MAX(Summarized!$W$2:$W$216))+'Weighting Criteria'!$D$6*(Summarized!X148/MAX(Summarized!$X$2:$X$216))+'Weighting Criteria'!$E$6*(Summarized!Y148/MAX(Summarized!$Y$2:$Y$216))+'Weighting Criteria'!$F$6*(Summarized!Z148/MAX(Summarized!$Z$2:$Z$216)))</f>
        <v>2.0072463768115942</v>
      </c>
      <c r="AN148">
        <f>'Weighting Criteria'!$B$7*('Weighting Criteria'!$D$9*(Summarized!AB148/MAX(Summarized!$AB$2:$AB$216))+'Weighting Criteria'!$E$9*(Summarized!AC148/MAX(Summarized!$AC$2:$AC$216))+'Weighting Criteria'!$F$9*(Summarized!AD148/MAX(Summarized!$AD$2:$AD$216)))</f>
        <v>2.903225806451613</v>
      </c>
      <c r="AO148">
        <f>'Weighting Criteria'!$B$10*('Weighting Criteria'!$C$12*(Summarized!I148/MAX($I$2:$I$216))+'Weighting Criteria'!$D$12*(Summarized!J148/MAX($J$2:$J$216)))</f>
        <v>0.19070105000287751</v>
      </c>
      <c r="AP148">
        <f>'Weighting Criteria'!$B$13*(Summarized!AF148/MAX(Summarized!$AF$2:$AF$216))</f>
        <v>0.52264991537177263</v>
      </c>
      <c r="AQ148">
        <f>'Weighting Criteria'!$B$14*(Summarized!S148/MAX(Summarized!$S$2:$S$216))</f>
        <v>5</v>
      </c>
      <c r="AR148">
        <f t="shared" si="14"/>
        <v>24.83328346022137</v>
      </c>
    </row>
    <row r="149" spans="1:44" x14ac:dyDescent="0.25">
      <c r="A149" t="s">
        <v>549</v>
      </c>
      <c r="B149" t="s">
        <v>541</v>
      </c>
      <c r="C149" t="s">
        <v>548</v>
      </c>
      <c r="D149" t="s">
        <v>24</v>
      </c>
      <c r="E149" t="s">
        <v>837</v>
      </c>
      <c r="F149">
        <v>802</v>
      </c>
      <c r="G149">
        <v>802</v>
      </c>
      <c r="H149">
        <v>19.35469003172641</v>
      </c>
      <c r="I149" s="2">
        <f t="shared" si="10"/>
        <v>41.436984972911127</v>
      </c>
      <c r="J149" s="2">
        <f t="shared" si="11"/>
        <v>41.436984972911127</v>
      </c>
      <c r="K149" t="s">
        <v>547</v>
      </c>
      <c r="L149" s="2">
        <v>0.84289276807979996</v>
      </c>
      <c r="M149" s="2">
        <v>2.99251870324189E-2</v>
      </c>
      <c r="N149" s="2">
        <v>0.14463840399002401</v>
      </c>
      <c r="O149" s="2">
        <v>0.73067331670822899</v>
      </c>
      <c r="P149" s="2">
        <v>0</v>
      </c>
      <c r="Q149" s="2">
        <v>2.7431421446384E-2</v>
      </c>
      <c r="R149" s="2">
        <v>6.7331670822942599E-2</v>
      </c>
      <c r="S149">
        <v>2</v>
      </c>
      <c r="T149">
        <v>100.9232073225585</v>
      </c>
      <c r="U149" s="3">
        <f t="shared" si="12"/>
        <v>5.214405767135724</v>
      </c>
      <c r="V149">
        <v>0.41443264089569332</v>
      </c>
      <c r="W149">
        <v>1</v>
      </c>
      <c r="X149">
        <v>12</v>
      </c>
      <c r="Y149">
        <v>2</v>
      </c>
      <c r="Z149">
        <v>97</v>
      </c>
      <c r="AA149">
        <v>0</v>
      </c>
      <c r="AB149">
        <v>39</v>
      </c>
      <c r="AC149">
        <v>0</v>
      </c>
      <c r="AD149">
        <v>127</v>
      </c>
      <c r="AE149">
        <v>223.83474223927141</v>
      </c>
      <c r="AF149" s="3">
        <f t="shared" si="13"/>
        <v>11.564883853596164</v>
      </c>
      <c r="AJ149">
        <f>V149*'Weighting Criteria'!$B$1</f>
        <v>8.2886528179138672</v>
      </c>
      <c r="AK149">
        <f>L149*'Weighting Criteria'!$B$2</f>
        <v>16.857855361595998</v>
      </c>
      <c r="AL149">
        <f>(U149/(MAX($U$2:$U$216)))*'Weighting Criteria'!$B$3</f>
        <v>1.8504353603644987</v>
      </c>
      <c r="AM149">
        <f>'Weighting Criteria'!$B$4*('Weighting Criteria'!$C$6*(Summarized!W149/MAX(Summarized!$W$2:$W$216))+'Weighting Criteria'!$D$6*(Summarized!X149/MAX(Summarized!$X$2:$X$216))+'Weighting Criteria'!$E$6*(Summarized!Y149/MAX(Summarized!$Y$2:$Y$216))+'Weighting Criteria'!$F$6*(Summarized!Z149/MAX(Summarized!$Z$2:$Z$216)))</f>
        <v>11.217391304347826</v>
      </c>
      <c r="AN149">
        <f>'Weighting Criteria'!$B$7*('Weighting Criteria'!$D$9*(Summarized!AB149/MAX(Summarized!$AB$2:$AB$216))+'Weighting Criteria'!$E$9*(Summarized!AC149/MAX(Summarized!$AC$2:$AC$216))+'Weighting Criteria'!$F$9*(Summarized!AD149/MAX(Summarized!$AD$2:$AD$216)))</f>
        <v>6.2903225806451619</v>
      </c>
      <c r="AO149">
        <f>'Weighting Criteria'!$B$10*('Weighting Criteria'!$C$12*(Summarized!I149/MAX($I$2:$I$216))+'Weighting Criteria'!$D$12*(Summarized!J149/MAX($J$2:$J$216)))</f>
        <v>0.26509071255681244</v>
      </c>
      <c r="AP149">
        <f>'Weighting Criteria'!$B$13*(Summarized!AF149/MAX(Summarized!$AF$2:$AF$216))</f>
        <v>1.3822713828904125</v>
      </c>
      <c r="AQ149">
        <f>'Weighting Criteria'!$B$14*(Summarized!S149/MAX(Summarized!$S$2:$S$216))</f>
        <v>3.333333333333333</v>
      </c>
      <c r="AR149">
        <f t="shared" si="14"/>
        <v>49.485352853647917</v>
      </c>
    </row>
    <row r="150" spans="1:44" x14ac:dyDescent="0.25">
      <c r="A150" t="s">
        <v>552</v>
      </c>
      <c r="B150" t="s">
        <v>541</v>
      </c>
      <c r="C150" t="s">
        <v>551</v>
      </c>
      <c r="D150" t="s">
        <v>38</v>
      </c>
      <c r="E150" t="s">
        <v>837</v>
      </c>
      <c r="F150">
        <v>1408</v>
      </c>
      <c r="G150">
        <v>2815</v>
      </c>
      <c r="H150">
        <v>69.336060742811227</v>
      </c>
      <c r="I150" s="2">
        <f t="shared" si="10"/>
        <v>20.30689348249398</v>
      </c>
      <c r="J150" s="2">
        <f t="shared" si="11"/>
        <v>40.599364455412328</v>
      </c>
      <c r="K150" t="s">
        <v>550</v>
      </c>
      <c r="L150" s="2">
        <v>0.33096590909090901</v>
      </c>
      <c r="M150" s="2">
        <v>3.9772727272727203E-2</v>
      </c>
      <c r="N150" s="2">
        <v>0.111505681818181</v>
      </c>
      <c r="O150" s="2">
        <v>0.28835227272727199</v>
      </c>
      <c r="P150" s="2">
        <v>2.8409090909090901E-3</v>
      </c>
      <c r="Q150" s="2">
        <v>7.1732954545454503E-2</v>
      </c>
      <c r="R150" s="2">
        <v>0.48579545454545398</v>
      </c>
      <c r="S150">
        <v>2</v>
      </c>
      <c r="T150">
        <v>1.503877297360978</v>
      </c>
      <c r="U150" s="3">
        <f t="shared" si="12"/>
        <v>2.168968472176868E-2</v>
      </c>
      <c r="V150">
        <v>0</v>
      </c>
      <c r="W150">
        <v>0</v>
      </c>
      <c r="X150">
        <v>6</v>
      </c>
      <c r="Y150">
        <v>1</v>
      </c>
      <c r="Z150">
        <v>18</v>
      </c>
      <c r="AA150">
        <v>0</v>
      </c>
      <c r="AB150">
        <v>21</v>
      </c>
      <c r="AC150">
        <v>0</v>
      </c>
      <c r="AD150">
        <v>51</v>
      </c>
      <c r="AE150">
        <v>98.987965377942388</v>
      </c>
      <c r="AF150" s="3">
        <f t="shared" si="13"/>
        <v>1.4276548785359928</v>
      </c>
      <c r="AJ150">
        <f>V150*'Weighting Criteria'!$B$1</f>
        <v>0</v>
      </c>
      <c r="AK150">
        <f>L150*'Weighting Criteria'!$B$2</f>
        <v>6.6193181818181799</v>
      </c>
      <c r="AL150">
        <f>(U150/(MAX($U$2:$U$216)))*'Weighting Criteria'!$B$3</f>
        <v>7.6970150304134788E-3</v>
      </c>
      <c r="AM150">
        <f>'Weighting Criteria'!$B$4*('Weighting Criteria'!$C$6*(Summarized!W150/MAX(Summarized!$W$2:$W$216))+'Weighting Criteria'!$D$6*(Summarized!X150/MAX(Summarized!$X$2:$X$216))+'Weighting Criteria'!$E$6*(Summarized!Y150/MAX(Summarized!$Y$2:$Y$216))+'Weighting Criteria'!$F$6*(Summarized!Z150/MAX(Summarized!$Z$2:$Z$216)))</f>
        <v>3.0326086956521743</v>
      </c>
      <c r="AN150">
        <f>'Weighting Criteria'!$B$7*('Weighting Criteria'!$D$9*(Summarized!AB150/MAX(Summarized!$AB$2:$AB$216))+'Weighting Criteria'!$E$9*(Summarized!AC150/MAX(Summarized!$AC$2:$AC$216))+'Weighting Criteria'!$F$9*(Summarized!AD150/MAX(Summarized!$AD$2:$AD$216)))</f>
        <v>3.3870967741935485</v>
      </c>
      <c r="AO150">
        <f>'Weighting Criteria'!$B$10*('Weighting Criteria'!$C$12*(Summarized!I150/MAX($I$2:$I$216))+'Weighting Criteria'!$D$12*(Summarized!J150/MAX($J$2:$J$216)))</f>
        <v>0.19482212963230333</v>
      </c>
      <c r="AP150">
        <f>'Weighting Criteria'!$B$13*(Summarized!AF150/MAX(Summarized!$AF$2:$AF$216))</f>
        <v>0.17063781255620214</v>
      </c>
      <c r="AQ150">
        <f>'Weighting Criteria'!$B$14*(Summarized!S150/MAX(Summarized!$S$2:$S$216))</f>
        <v>3.333333333333333</v>
      </c>
      <c r="AR150">
        <f t="shared" si="14"/>
        <v>16.745513942216157</v>
      </c>
    </row>
    <row r="151" spans="1:44" x14ac:dyDescent="0.25">
      <c r="A151" t="s">
        <v>555</v>
      </c>
      <c r="B151" t="s">
        <v>541</v>
      </c>
      <c r="C151" t="s">
        <v>554</v>
      </c>
      <c r="D151" t="s">
        <v>24</v>
      </c>
      <c r="E151" t="s">
        <v>835</v>
      </c>
      <c r="F151">
        <v>1022</v>
      </c>
      <c r="G151">
        <v>1022</v>
      </c>
      <c r="H151">
        <v>26.26393371649532</v>
      </c>
      <c r="I151" s="2">
        <f t="shared" si="10"/>
        <v>38.912678162834496</v>
      </c>
      <c r="J151" s="2">
        <f t="shared" si="11"/>
        <v>38.912678162834496</v>
      </c>
      <c r="K151" t="s">
        <v>553</v>
      </c>
      <c r="L151" s="2">
        <v>0.42661448140900099</v>
      </c>
      <c r="M151" s="2">
        <v>0.12720156555772899</v>
      </c>
      <c r="N151" s="2">
        <v>0.26223091976516599</v>
      </c>
      <c r="O151" s="2">
        <v>0.22504892367905999</v>
      </c>
      <c r="P151" s="2">
        <v>9.7847358121330697E-4</v>
      </c>
      <c r="Q151" s="2">
        <v>8.6105675146771005E-2</v>
      </c>
      <c r="R151" s="2">
        <v>0.298434442270058</v>
      </c>
      <c r="S151">
        <v>3</v>
      </c>
      <c r="T151">
        <v>21.456708105014389</v>
      </c>
      <c r="U151" s="3">
        <f t="shared" si="12"/>
        <v>0.81696475237212063</v>
      </c>
      <c r="V151">
        <v>6.7053206797598922E-2</v>
      </c>
      <c r="W151">
        <v>1</v>
      </c>
      <c r="X151">
        <v>7</v>
      </c>
      <c r="Y151">
        <v>1</v>
      </c>
      <c r="Z151">
        <v>26</v>
      </c>
      <c r="AA151">
        <v>0</v>
      </c>
      <c r="AB151">
        <v>12</v>
      </c>
      <c r="AC151">
        <v>0</v>
      </c>
      <c r="AD151">
        <v>24</v>
      </c>
      <c r="AE151">
        <v>95.343804372520992</v>
      </c>
      <c r="AF151" s="3">
        <f t="shared" si="13"/>
        <v>3.6302179788338176</v>
      </c>
      <c r="AG151" t="s">
        <v>72</v>
      </c>
      <c r="AJ151">
        <f>V151*'Weighting Criteria'!$B$1</f>
        <v>1.3410641359519784</v>
      </c>
      <c r="AK151">
        <f>L151*'Weighting Criteria'!$B$2</f>
        <v>8.5322896281800205</v>
      </c>
      <c r="AL151">
        <f>(U151/(MAX($U$2:$U$216)))*'Weighting Criteria'!$B$3</f>
        <v>0.2899161541068942</v>
      </c>
      <c r="AM151">
        <f>'Weighting Criteria'!$B$4*('Weighting Criteria'!$C$6*(Summarized!W151/MAX(Summarized!$W$2:$W$216))+'Weighting Criteria'!$D$6*(Summarized!X151/MAX(Summarized!$X$2:$X$216))+'Weighting Criteria'!$E$6*(Summarized!Y151/MAX(Summarized!$Y$2:$Y$216))+'Weighting Criteria'!$F$6*(Summarized!Z151/MAX(Summarized!$Z$2:$Z$216)))</f>
        <v>6.0471014492753632</v>
      </c>
      <c r="AN151">
        <f>'Weighting Criteria'!$B$7*('Weighting Criteria'!$D$9*(Summarized!AB151/MAX(Summarized!$AB$2:$AB$216))+'Weighting Criteria'!$E$9*(Summarized!AC151/MAX(Summarized!$AC$2:$AC$216))+'Weighting Criteria'!$F$9*(Summarized!AD151/MAX(Summarized!$AD$2:$AD$216)))</f>
        <v>1.935483870967742</v>
      </c>
      <c r="AO151">
        <f>'Weighting Criteria'!$B$10*('Weighting Criteria'!$C$12*(Summarized!I151/MAX($I$2:$I$216))+'Weighting Criteria'!$D$12*(Summarized!J151/MAX($J$2:$J$216)))</f>
        <v>0.24894160587270669</v>
      </c>
      <c r="AP151">
        <f>'Weighting Criteria'!$B$13*(Summarized!AF151/MAX(Summarized!$AF$2:$AF$216))</f>
        <v>0.43389509910520208</v>
      </c>
      <c r="AQ151">
        <f>'Weighting Criteria'!$B$14*(Summarized!S151/MAX(Summarized!$S$2:$S$216))</f>
        <v>5</v>
      </c>
      <c r="AR151">
        <f t="shared" si="14"/>
        <v>23.828691943459908</v>
      </c>
    </row>
    <row r="152" spans="1:44" x14ac:dyDescent="0.25">
      <c r="A152" t="s">
        <v>558</v>
      </c>
      <c r="B152" t="s">
        <v>541</v>
      </c>
      <c r="C152" t="s">
        <v>557</v>
      </c>
      <c r="D152" t="s">
        <v>24</v>
      </c>
      <c r="E152" t="s">
        <v>837</v>
      </c>
      <c r="F152">
        <v>698</v>
      </c>
      <c r="G152">
        <v>698</v>
      </c>
      <c r="H152">
        <v>15.67432523132995</v>
      </c>
      <c r="I152" s="2">
        <f t="shared" si="10"/>
        <v>44.531422546013829</v>
      </c>
      <c r="J152" s="2">
        <f t="shared" si="11"/>
        <v>44.531422546013829</v>
      </c>
      <c r="K152" t="s">
        <v>556</v>
      </c>
      <c r="L152" s="2">
        <v>0.78080229226360998</v>
      </c>
      <c r="M152" s="2">
        <v>1.5759312320916902E-2</v>
      </c>
      <c r="N152" s="2">
        <v>0.16045845272206299</v>
      </c>
      <c r="O152" s="2">
        <v>0.583094555873925</v>
      </c>
      <c r="P152" s="2">
        <v>1.4326647564469901E-3</v>
      </c>
      <c r="Q152" s="2">
        <v>4.1547277936962702E-2</v>
      </c>
      <c r="R152" s="2">
        <v>0.197707736389684</v>
      </c>
      <c r="S152">
        <v>1</v>
      </c>
      <c r="T152">
        <v>6.7097895980457114</v>
      </c>
      <c r="U152" s="3">
        <f t="shared" si="12"/>
        <v>0.42807518020834079</v>
      </c>
      <c r="V152">
        <v>0.13720861137954021</v>
      </c>
      <c r="W152">
        <v>0</v>
      </c>
      <c r="X152">
        <v>11</v>
      </c>
      <c r="Y152">
        <v>0</v>
      </c>
      <c r="Z152">
        <v>36</v>
      </c>
      <c r="AA152">
        <v>0</v>
      </c>
      <c r="AB152">
        <v>19</v>
      </c>
      <c r="AC152">
        <v>0</v>
      </c>
      <c r="AD152">
        <v>37</v>
      </c>
      <c r="AE152">
        <v>88.339339683795529</v>
      </c>
      <c r="AF152" s="3">
        <f t="shared" si="13"/>
        <v>5.6359261646059409</v>
      </c>
      <c r="AJ152">
        <f>V152*'Weighting Criteria'!$B$1</f>
        <v>2.7441722275908043</v>
      </c>
      <c r="AK152">
        <f>L152*'Weighting Criteria'!$B$2</f>
        <v>15.6160458452722</v>
      </c>
      <c r="AL152">
        <f>(U152/(MAX($U$2:$U$216)))*'Weighting Criteria'!$B$3</f>
        <v>0.1519109723574569</v>
      </c>
      <c r="AM152">
        <f>'Weighting Criteria'!$B$4*('Weighting Criteria'!$C$6*(Summarized!W152/MAX(Summarized!$W$2:$W$216))+'Weighting Criteria'!$D$6*(Summarized!X152/MAX(Summarized!$X$2:$X$216))+'Weighting Criteria'!$E$6*(Summarized!Y152/MAX(Summarized!$Y$2:$Y$216))+'Weighting Criteria'!$F$6*(Summarized!Z152/MAX(Summarized!$Z$2:$Z$216)))</f>
        <v>3.3985507246376812</v>
      </c>
      <c r="AN152">
        <f>'Weighting Criteria'!$B$7*('Weighting Criteria'!$D$9*(Summarized!AB152/MAX(Summarized!$AB$2:$AB$216))+'Weighting Criteria'!$E$9*(Summarized!AC152/MAX(Summarized!$AC$2:$AC$216))+'Weighting Criteria'!$F$9*(Summarized!AD152/MAX(Summarized!$AD$2:$AD$216)))</f>
        <v>3.0645161290322585</v>
      </c>
      <c r="AO152">
        <f>'Weighting Criteria'!$B$10*('Weighting Criteria'!$C$12*(Summarized!I152/MAX($I$2:$I$216))+'Weighting Criteria'!$D$12*(Summarized!J152/MAX($J$2:$J$216)))</f>
        <v>0.28488719779222793</v>
      </c>
      <c r="AP152">
        <f>'Weighting Criteria'!$B$13*(Summarized!AF152/MAX(Summarized!$AF$2:$AF$216))</f>
        <v>0.67362366557582432</v>
      </c>
      <c r="AQ152">
        <f>'Weighting Criteria'!$B$14*(Summarized!S152/MAX(Summarized!$S$2:$S$216))</f>
        <v>1.6666666666666665</v>
      </c>
      <c r="AR152">
        <f t="shared" si="14"/>
        <v>27.600373428925121</v>
      </c>
    </row>
    <row r="153" spans="1:44" x14ac:dyDescent="0.25">
      <c r="A153" t="s">
        <v>561</v>
      </c>
      <c r="B153" t="s">
        <v>541</v>
      </c>
      <c r="C153" t="s">
        <v>560</v>
      </c>
      <c r="D153" t="s">
        <v>101</v>
      </c>
      <c r="E153" t="s">
        <v>837</v>
      </c>
      <c r="F153">
        <v>701</v>
      </c>
      <c r="G153">
        <v>701</v>
      </c>
      <c r="H153">
        <v>26.459571844055279</v>
      </c>
      <c r="I153" s="2">
        <f t="shared" si="10"/>
        <v>26.493248043901925</v>
      </c>
      <c r="J153" s="2">
        <f t="shared" si="11"/>
        <v>26.493248043901925</v>
      </c>
      <c r="K153" t="s">
        <v>559</v>
      </c>
      <c r="L153" s="2">
        <v>0.77888730385163996</v>
      </c>
      <c r="M153" s="2">
        <v>1.28388017118402E-2</v>
      </c>
      <c r="N153" s="2">
        <v>0.262482168330955</v>
      </c>
      <c r="O153" s="2">
        <v>0.34664764621968602</v>
      </c>
      <c r="P153" s="2">
        <v>0</v>
      </c>
      <c r="Q153" s="2">
        <v>6.7047075606276693E-2</v>
      </c>
      <c r="R153" s="2">
        <v>0.31098430813124101</v>
      </c>
      <c r="S153">
        <v>2</v>
      </c>
      <c r="T153">
        <v>36.303199662798121</v>
      </c>
      <c r="U153" s="3">
        <f t="shared" si="12"/>
        <v>1.372025211774333</v>
      </c>
      <c r="V153">
        <v>1.9608413986033978E-2</v>
      </c>
      <c r="W153">
        <v>0</v>
      </c>
      <c r="X153">
        <v>7</v>
      </c>
      <c r="Y153">
        <v>0</v>
      </c>
      <c r="Z153">
        <v>51</v>
      </c>
      <c r="AA153">
        <v>0</v>
      </c>
      <c r="AB153">
        <v>26</v>
      </c>
      <c r="AC153">
        <v>0</v>
      </c>
      <c r="AD153">
        <v>85</v>
      </c>
      <c r="AE153">
        <v>110.6546296023599</v>
      </c>
      <c r="AF153" s="3">
        <f t="shared" si="13"/>
        <v>4.1820264611432432</v>
      </c>
      <c r="AJ153">
        <f>V153*'Weighting Criteria'!$B$1</f>
        <v>0.39216827972067958</v>
      </c>
      <c r="AK153">
        <f>L153*'Weighting Criteria'!$B$2</f>
        <v>15.577746077032799</v>
      </c>
      <c r="AL153">
        <f>(U153/(MAX($U$2:$U$216)))*'Weighting Criteria'!$B$3</f>
        <v>0.48689037266338486</v>
      </c>
      <c r="AM153">
        <f>'Weighting Criteria'!$B$4*('Weighting Criteria'!$C$6*(Summarized!W153/MAX(Summarized!$W$2:$W$216))+'Weighting Criteria'!$D$6*(Summarized!X153/MAX(Summarized!$X$2:$X$216))+'Weighting Criteria'!$E$6*(Summarized!Y153/MAX(Summarized!$Y$2:$Y$216))+'Weighting Criteria'!$F$6*(Summarized!Z153/MAX(Summarized!$Z$2:$Z$216)))</f>
        <v>3.3840579710144922</v>
      </c>
      <c r="AN153">
        <f>'Weighting Criteria'!$B$7*('Weighting Criteria'!$D$9*(Summarized!AB153/MAX(Summarized!$AB$2:$AB$216))+'Weighting Criteria'!$E$9*(Summarized!AC153/MAX(Summarized!$AC$2:$AC$216))+'Weighting Criteria'!$F$9*(Summarized!AD153/MAX(Summarized!$AD$2:$AD$216)))</f>
        <v>4.193548387096774</v>
      </c>
      <c r="AO153">
        <f>'Weighting Criteria'!$B$10*('Weighting Criteria'!$C$12*(Summarized!I153/MAX($I$2:$I$216))+'Weighting Criteria'!$D$12*(Summarized!J153/MAX($J$2:$J$216)))</f>
        <v>0.16948902065373736</v>
      </c>
      <c r="AP153">
        <f>'Weighting Criteria'!$B$13*(Summarized!AF153/MAX(Summarized!$AF$2:$AF$216))</f>
        <v>0.49984898879302014</v>
      </c>
      <c r="AQ153">
        <f>'Weighting Criteria'!$B$14*(Summarized!S153/MAX(Summarized!$S$2:$S$216))</f>
        <v>3.333333333333333</v>
      </c>
      <c r="AR153">
        <f t="shared" si="14"/>
        <v>28.037082430308217</v>
      </c>
    </row>
    <row r="154" spans="1:44" x14ac:dyDescent="0.25">
      <c r="A154" t="s">
        <v>564</v>
      </c>
      <c r="B154" t="s">
        <v>541</v>
      </c>
      <c r="C154" t="s">
        <v>563</v>
      </c>
      <c r="D154" t="s">
        <v>67</v>
      </c>
      <c r="E154" t="s">
        <v>837</v>
      </c>
      <c r="F154">
        <v>1294</v>
      </c>
      <c r="G154">
        <v>1294</v>
      </c>
      <c r="H154">
        <v>11.717258770511711</v>
      </c>
      <c r="I154" s="2">
        <f t="shared" si="10"/>
        <v>110.43538641107344</v>
      </c>
      <c r="J154" s="2">
        <f t="shared" si="11"/>
        <v>110.43538641107344</v>
      </c>
      <c r="K154" t="s">
        <v>562</v>
      </c>
      <c r="L154" s="2">
        <v>0.42040185471406399</v>
      </c>
      <c r="M154" s="2">
        <v>4.0958268933539398E-2</v>
      </c>
      <c r="N154" s="2">
        <v>9.4281298299845398E-2</v>
      </c>
      <c r="O154" s="2">
        <v>0.273570324574961</v>
      </c>
      <c r="P154" s="2">
        <v>2.3183925811437402E-3</v>
      </c>
      <c r="Q154" s="2">
        <v>8.42349304482225E-2</v>
      </c>
      <c r="R154" s="2">
        <v>0.50463678516228705</v>
      </c>
      <c r="S154">
        <v>1</v>
      </c>
      <c r="T154">
        <v>11.602902777541971</v>
      </c>
      <c r="U154" s="3">
        <f t="shared" si="12"/>
        <v>0.99024038000615511</v>
      </c>
      <c r="V154">
        <v>0</v>
      </c>
      <c r="W154">
        <v>0</v>
      </c>
      <c r="X154">
        <v>8</v>
      </c>
      <c r="Y154">
        <v>0</v>
      </c>
      <c r="Z154">
        <v>10</v>
      </c>
      <c r="AA154">
        <v>0</v>
      </c>
      <c r="AB154">
        <v>20</v>
      </c>
      <c r="AC154">
        <v>0</v>
      </c>
      <c r="AD154">
        <v>43</v>
      </c>
      <c r="AE154">
        <v>47.518440769603899</v>
      </c>
      <c r="AF154" s="3">
        <f t="shared" si="13"/>
        <v>4.0554230046699473</v>
      </c>
      <c r="AJ154">
        <f>V154*'Weighting Criteria'!$B$1</f>
        <v>0</v>
      </c>
      <c r="AK154">
        <f>L154*'Weighting Criteria'!$B$2</f>
        <v>8.4080370942812799</v>
      </c>
      <c r="AL154">
        <f>(U154/(MAX($U$2:$U$216)))*'Weighting Criteria'!$B$3</f>
        <v>0.35140644902874385</v>
      </c>
      <c r="AM154">
        <f>'Weighting Criteria'!$B$4*('Weighting Criteria'!$C$6*(Summarized!W154/MAX(Summarized!$W$2:$W$216))+'Weighting Criteria'!$D$6*(Summarized!X154/MAX(Summarized!$X$2:$X$216))+'Weighting Criteria'!$E$6*(Summarized!Y154/MAX(Summarized!$Y$2:$Y$216))+'Weighting Criteria'!$F$6*(Summarized!Z154/MAX(Summarized!$Z$2:$Z$216)))</f>
        <v>1.7681159420289854</v>
      </c>
      <c r="AN154">
        <f>'Weighting Criteria'!$B$7*('Weighting Criteria'!$D$9*(Summarized!AB154/MAX(Summarized!$AB$2:$AB$216))+'Weighting Criteria'!$E$9*(Summarized!AC154/MAX(Summarized!$AC$2:$AC$216))+'Weighting Criteria'!$F$9*(Summarized!AD154/MAX(Summarized!$AD$2:$AD$216)))</f>
        <v>3.2258064516129035</v>
      </c>
      <c r="AO154">
        <f>'Weighting Criteria'!$B$10*('Weighting Criteria'!$C$12*(Summarized!I154/MAX($I$2:$I$216))+'Weighting Criteria'!$D$12*(Summarized!J154/MAX($J$2:$J$216)))</f>
        <v>0.70650399140615017</v>
      </c>
      <c r="AP154">
        <f>'Weighting Criteria'!$B$13*(Summarized!AF154/MAX(Summarized!$AF$2:$AF$216))</f>
        <v>0.48471694448773889</v>
      </c>
      <c r="AQ154">
        <f>'Weighting Criteria'!$B$14*(Summarized!S154/MAX(Summarized!$S$2:$S$216))</f>
        <v>1.6666666666666665</v>
      </c>
      <c r="AR154">
        <f t="shared" si="14"/>
        <v>16.611253539512468</v>
      </c>
    </row>
    <row r="155" spans="1:44" x14ac:dyDescent="0.25">
      <c r="A155" t="s">
        <v>567</v>
      </c>
      <c r="B155" t="s">
        <v>541</v>
      </c>
      <c r="C155" t="s">
        <v>566</v>
      </c>
      <c r="D155" t="s">
        <v>24</v>
      </c>
      <c r="E155" t="s">
        <v>837</v>
      </c>
      <c r="F155">
        <v>556</v>
      </c>
      <c r="G155">
        <v>556</v>
      </c>
      <c r="H155">
        <v>6.2911505168658364</v>
      </c>
      <c r="I155" s="2">
        <f t="shared" si="10"/>
        <v>88.378111207072422</v>
      </c>
      <c r="J155" s="2">
        <f t="shared" si="11"/>
        <v>88.378111207072422</v>
      </c>
      <c r="K155" t="s">
        <v>565</v>
      </c>
      <c r="L155" s="2">
        <v>0.85611510791366896</v>
      </c>
      <c r="M155" s="2">
        <v>5.3956834532374104E-3</v>
      </c>
      <c r="N155" s="2">
        <v>0.264388489208633</v>
      </c>
      <c r="O155" s="2">
        <v>0.51258992805755399</v>
      </c>
      <c r="P155" s="2">
        <v>0</v>
      </c>
      <c r="Q155" s="2">
        <v>4.6762589928057499E-2</v>
      </c>
      <c r="R155" s="2">
        <v>0.17086330935251701</v>
      </c>
      <c r="S155">
        <v>3</v>
      </c>
      <c r="T155">
        <v>15.930556051635911</v>
      </c>
      <c r="U155" s="3">
        <f t="shared" si="12"/>
        <v>2.5322166444639911</v>
      </c>
      <c r="V155">
        <v>0.80940741359938762</v>
      </c>
      <c r="W155">
        <v>1</v>
      </c>
      <c r="X155">
        <v>9</v>
      </c>
      <c r="Y155">
        <v>0</v>
      </c>
      <c r="Z155">
        <v>29</v>
      </c>
      <c r="AA155">
        <v>0</v>
      </c>
      <c r="AB155">
        <v>23</v>
      </c>
      <c r="AC155">
        <v>0</v>
      </c>
      <c r="AD155">
        <v>52</v>
      </c>
      <c r="AE155">
        <v>49.026330839709871</v>
      </c>
      <c r="AF155" s="3">
        <f t="shared" si="13"/>
        <v>7.7929038111989266</v>
      </c>
      <c r="AJ155">
        <f>V155*'Weighting Criteria'!$B$1</f>
        <v>16.188148271987753</v>
      </c>
      <c r="AK155">
        <f>L155*'Weighting Criteria'!$B$2</f>
        <v>17.122302158273378</v>
      </c>
      <c r="AL155">
        <f>(U155/(MAX($U$2:$U$216)))*'Weighting Criteria'!$B$3</f>
        <v>0.89860732522040876</v>
      </c>
      <c r="AM155">
        <f>'Weighting Criteria'!$B$4*('Weighting Criteria'!$C$6*(Summarized!W155/MAX(Summarized!$W$2:$W$216))+'Weighting Criteria'!$D$6*(Summarized!X155/MAX(Summarized!$X$2:$X$216))+'Weighting Criteria'!$E$6*(Summarized!Y155/MAX(Summarized!$Y$2:$Y$216))+'Weighting Criteria'!$F$6*(Summarized!Z155/MAX(Summarized!$Z$2:$Z$216)))</f>
        <v>5.2608695652173925</v>
      </c>
      <c r="AN155">
        <f>'Weighting Criteria'!$B$7*('Weighting Criteria'!$D$9*(Summarized!AB155/MAX(Summarized!$AB$2:$AB$216))+'Weighting Criteria'!$E$9*(Summarized!AC155/MAX(Summarized!$AC$2:$AC$216))+'Weighting Criteria'!$F$9*(Summarized!AD155/MAX(Summarized!$AD$2:$AD$216)))</f>
        <v>3.709677419354839</v>
      </c>
      <c r="AO155">
        <f>'Weighting Criteria'!$B$10*('Weighting Criteria'!$C$12*(Summarized!I155/MAX($I$2:$I$216))+'Weighting Criteria'!$D$12*(Summarized!J155/MAX($J$2:$J$216)))</f>
        <v>0.56539385019503519</v>
      </c>
      <c r="AP155">
        <f>'Weighting Criteria'!$B$13*(Summarized!AF155/MAX(Summarized!$AF$2:$AF$216))</f>
        <v>0.93143243496460393</v>
      </c>
      <c r="AQ155">
        <f>'Weighting Criteria'!$B$14*(Summarized!S155/MAX(Summarized!$S$2:$S$216))</f>
        <v>5</v>
      </c>
      <c r="AR155">
        <f t="shared" si="14"/>
        <v>49.676431025213411</v>
      </c>
    </row>
    <row r="156" spans="1:44" x14ac:dyDescent="0.25">
      <c r="A156" t="s">
        <v>572</v>
      </c>
      <c r="B156" t="s">
        <v>541</v>
      </c>
      <c r="C156" t="s">
        <v>571</v>
      </c>
      <c r="D156" t="s">
        <v>24</v>
      </c>
      <c r="E156" t="s">
        <v>835</v>
      </c>
      <c r="F156">
        <v>1036</v>
      </c>
      <c r="G156">
        <v>1036</v>
      </c>
      <c r="H156">
        <v>7.5134941454668844</v>
      </c>
      <c r="I156" s="2">
        <f t="shared" si="10"/>
        <v>137.88524752162743</v>
      </c>
      <c r="J156" s="2">
        <f t="shared" si="11"/>
        <v>137.88524752162743</v>
      </c>
      <c r="K156" t="s">
        <v>570</v>
      </c>
      <c r="L156" s="2">
        <v>0.16119691119691101</v>
      </c>
      <c r="M156" s="2">
        <v>4.1505791505791499E-2</v>
      </c>
      <c r="N156" s="2">
        <v>3.9575289575289503E-2</v>
      </c>
      <c r="O156" s="2">
        <v>0.13706563706563701</v>
      </c>
      <c r="P156" s="2">
        <v>9.6525096525096495E-4</v>
      </c>
      <c r="Q156" s="2">
        <v>6.3706563706563704E-2</v>
      </c>
      <c r="R156" s="2">
        <v>0.71718146718146703</v>
      </c>
      <c r="S156">
        <v>2</v>
      </c>
      <c r="T156">
        <v>27.99064809664166</v>
      </c>
      <c r="U156" s="3">
        <f t="shared" si="12"/>
        <v>3.7253836304017427</v>
      </c>
      <c r="V156">
        <v>1.8851018446087019E-2</v>
      </c>
      <c r="W156">
        <v>1</v>
      </c>
      <c r="X156">
        <v>9</v>
      </c>
      <c r="Y156">
        <v>0</v>
      </c>
      <c r="Z156">
        <v>39</v>
      </c>
      <c r="AA156">
        <v>0</v>
      </c>
      <c r="AB156">
        <v>15</v>
      </c>
      <c r="AC156">
        <v>0</v>
      </c>
      <c r="AD156">
        <v>57</v>
      </c>
      <c r="AE156">
        <v>131.785641361106</v>
      </c>
      <c r="AF156" s="3">
        <f t="shared" si="13"/>
        <v>17.539860790417492</v>
      </c>
      <c r="AJ156">
        <f>V156*'Weighting Criteria'!$B$1</f>
        <v>0.3770203689217404</v>
      </c>
      <c r="AK156">
        <f>L156*'Weighting Criteria'!$B$2</f>
        <v>3.2239382239382204</v>
      </c>
      <c r="AL156">
        <f>(U156/(MAX($U$2:$U$216)))*'Weighting Criteria'!$B$3</f>
        <v>1.3220263072095175</v>
      </c>
      <c r="AM156">
        <f>'Weighting Criteria'!$B$4*('Weighting Criteria'!$C$6*(Summarized!W156/MAX(Summarized!$W$2:$W$216))+'Weighting Criteria'!$D$6*(Summarized!X156/MAX(Summarized!$X$2:$X$216))+'Weighting Criteria'!$E$6*(Summarized!Y156/MAX(Summarized!$Y$2:$Y$216))+'Weighting Criteria'!$F$6*(Summarized!Z156/MAX(Summarized!$Z$2:$Z$216)))</f>
        <v>5.6956521739130439</v>
      </c>
      <c r="AN156">
        <f>'Weighting Criteria'!$B$7*('Weighting Criteria'!$D$9*(Summarized!AB156/MAX(Summarized!$AB$2:$AB$216))+'Weighting Criteria'!$E$9*(Summarized!AC156/MAX(Summarized!$AC$2:$AC$216))+'Weighting Criteria'!$F$9*(Summarized!AD156/MAX(Summarized!$AD$2:$AD$216)))</f>
        <v>2.4193548387096775</v>
      </c>
      <c r="AO156">
        <f>'Weighting Criteria'!$B$10*('Weighting Criteria'!$C$12*(Summarized!I156/MAX($I$2:$I$216))+'Weighting Criteria'!$D$12*(Summarized!J156/MAX($J$2:$J$216)))</f>
        <v>0.8821128887749945</v>
      </c>
      <c r="AP156">
        <f>'Weighting Criteria'!$B$13*(Summarized!AF156/MAX(Summarized!$AF$2:$AF$216))</f>
        <v>2.0964194658069686</v>
      </c>
      <c r="AQ156">
        <f>'Weighting Criteria'!$B$14*(Summarized!S156/MAX(Summarized!$S$2:$S$216))</f>
        <v>3.333333333333333</v>
      </c>
      <c r="AR156">
        <f t="shared" si="14"/>
        <v>19.349857600607496</v>
      </c>
    </row>
    <row r="157" spans="1:44" x14ac:dyDescent="0.25">
      <c r="A157" t="s">
        <v>575</v>
      </c>
      <c r="B157" t="s">
        <v>541</v>
      </c>
      <c r="C157" t="s">
        <v>574</v>
      </c>
      <c r="D157" t="s">
        <v>24</v>
      </c>
      <c r="E157" t="s">
        <v>837</v>
      </c>
      <c r="F157">
        <v>1162</v>
      </c>
      <c r="G157">
        <v>1162</v>
      </c>
      <c r="H157">
        <v>17.55571015875832</v>
      </c>
      <c r="I157" s="2">
        <f t="shared" si="10"/>
        <v>66.189290520970076</v>
      </c>
      <c r="J157" s="2">
        <f t="shared" si="11"/>
        <v>66.189290520970076</v>
      </c>
      <c r="K157" t="s">
        <v>573</v>
      </c>
      <c r="L157" s="2">
        <v>0.24268502581755499</v>
      </c>
      <c r="M157" s="2">
        <v>0.105851979345955</v>
      </c>
      <c r="N157" s="2">
        <v>4.73321858864027E-2</v>
      </c>
      <c r="O157" s="2">
        <v>0.24870912220309799</v>
      </c>
      <c r="P157" s="2">
        <v>8.6058519793459501E-4</v>
      </c>
      <c r="Q157" s="2">
        <v>7.5731497418244406E-2</v>
      </c>
      <c r="R157" s="2">
        <v>0.52151462994836395</v>
      </c>
      <c r="S157">
        <v>2</v>
      </c>
      <c r="T157">
        <v>19.724814055219468</v>
      </c>
      <c r="U157" s="3">
        <f t="shared" si="12"/>
        <v>1.1235554629716309</v>
      </c>
      <c r="V157">
        <v>4.211292040577199E-5</v>
      </c>
      <c r="W157">
        <v>0</v>
      </c>
      <c r="X157">
        <v>3</v>
      </c>
      <c r="Y157">
        <v>0</v>
      </c>
      <c r="Z157">
        <v>9</v>
      </c>
      <c r="AA157">
        <v>0</v>
      </c>
      <c r="AB157">
        <v>3</v>
      </c>
      <c r="AC157">
        <v>0</v>
      </c>
      <c r="AD157">
        <v>29</v>
      </c>
      <c r="AE157">
        <v>72.035906067183262</v>
      </c>
      <c r="AF157" s="3">
        <f t="shared" si="13"/>
        <v>4.103274969554306</v>
      </c>
      <c r="AJ157">
        <f>V157*'Weighting Criteria'!$B$1</f>
        <v>8.422584081154398E-4</v>
      </c>
      <c r="AK157">
        <f>L157*'Weighting Criteria'!$B$2</f>
        <v>4.8537005163510996</v>
      </c>
      <c r="AL157">
        <f>(U157/(MAX($U$2:$U$216)))*'Weighting Criteria'!$B$3</f>
        <v>0.39871595170382068</v>
      </c>
      <c r="AM157">
        <f>'Weighting Criteria'!$B$4*('Weighting Criteria'!$C$6*(Summarized!W157/MAX(Summarized!$W$2:$W$216))+'Weighting Criteria'!$D$6*(Summarized!X157/MAX(Summarized!$X$2:$X$216))+'Weighting Criteria'!$E$6*(Summarized!Y157/MAX(Summarized!$Y$2:$Y$216))+'Weighting Criteria'!$F$6*(Summarized!Z157/MAX(Summarized!$Z$2:$Z$216)))</f>
        <v>0.89130434782608714</v>
      </c>
      <c r="AN157">
        <f>'Weighting Criteria'!$B$7*('Weighting Criteria'!$D$9*(Summarized!AB157/MAX(Summarized!$AB$2:$AB$216))+'Weighting Criteria'!$E$9*(Summarized!AC157/MAX(Summarized!$AC$2:$AC$216))+'Weighting Criteria'!$F$9*(Summarized!AD157/MAX(Summarized!$AD$2:$AD$216)))</f>
        <v>0.4838709677419355</v>
      </c>
      <c r="AO157">
        <f>'Weighting Criteria'!$B$10*('Weighting Criteria'!$C$12*(Summarized!I157/MAX($I$2:$I$216))+'Weighting Criteria'!$D$12*(Summarized!J157/MAX($J$2:$J$216)))</f>
        <v>0.42344215437740945</v>
      </c>
      <c r="AP157">
        <f>'Weighting Criteria'!$B$13*(Summarized!AF157/MAX(Summarized!$AF$2:$AF$216))</f>
        <v>0.49043636221056869</v>
      </c>
      <c r="AQ157">
        <f>'Weighting Criteria'!$B$14*(Summarized!S157/MAX(Summarized!$S$2:$S$216))</f>
        <v>3.333333333333333</v>
      </c>
      <c r="AR157">
        <f t="shared" si="14"/>
        <v>10.87564589195237</v>
      </c>
    </row>
    <row r="158" spans="1:44" x14ac:dyDescent="0.25">
      <c r="A158" t="s">
        <v>578</v>
      </c>
      <c r="B158" t="s">
        <v>541</v>
      </c>
      <c r="C158" t="s">
        <v>577</v>
      </c>
      <c r="D158" t="s">
        <v>24</v>
      </c>
      <c r="E158" t="s">
        <v>835</v>
      </c>
      <c r="F158">
        <v>567</v>
      </c>
      <c r="G158">
        <v>567</v>
      </c>
      <c r="H158">
        <v>13.797219828409419</v>
      </c>
      <c r="I158" s="2">
        <f t="shared" si="10"/>
        <v>41.095235638161554</v>
      </c>
      <c r="J158" s="2">
        <f t="shared" si="11"/>
        <v>41.095235638161554</v>
      </c>
      <c r="K158" t="s">
        <v>576</v>
      </c>
      <c r="L158" s="2">
        <v>0.70723104056437303</v>
      </c>
      <c r="M158" s="2">
        <v>2.8218694885361498E-2</v>
      </c>
      <c r="N158" s="2">
        <v>0.20811287477954099</v>
      </c>
      <c r="O158" s="2">
        <v>0.393298059964726</v>
      </c>
      <c r="P158" s="2">
        <v>0</v>
      </c>
      <c r="Q158" s="2">
        <v>8.99470899470899E-2</v>
      </c>
      <c r="R158" s="2">
        <v>0.28042328042328002</v>
      </c>
      <c r="S158">
        <v>2</v>
      </c>
      <c r="T158">
        <v>75.984506197984317</v>
      </c>
      <c r="U158" s="3">
        <f t="shared" si="12"/>
        <v>5.5072331341367065</v>
      </c>
      <c r="V158">
        <v>0.33507930089340299</v>
      </c>
      <c r="W158">
        <v>0</v>
      </c>
      <c r="X158">
        <v>17</v>
      </c>
      <c r="Y158">
        <v>3</v>
      </c>
      <c r="Z158">
        <v>102</v>
      </c>
      <c r="AA158">
        <v>0</v>
      </c>
      <c r="AB158">
        <v>30</v>
      </c>
      <c r="AC158">
        <v>0</v>
      </c>
      <c r="AD158">
        <v>148</v>
      </c>
      <c r="AE158">
        <v>290.63986749834743</v>
      </c>
      <c r="AF158" s="3">
        <f t="shared" si="13"/>
        <v>21.065103775464973</v>
      </c>
      <c r="AJ158">
        <f>V158*'Weighting Criteria'!$B$1</f>
        <v>6.7015860178680597</v>
      </c>
      <c r="AK158">
        <f>L158*'Weighting Criteria'!$B$2</f>
        <v>14.14462081128746</v>
      </c>
      <c r="AL158">
        <f>(U158/(MAX($U$2:$U$216)))*'Weighting Criteria'!$B$3</f>
        <v>1.9543509623677342</v>
      </c>
      <c r="AM158">
        <f>'Weighting Criteria'!$B$4*('Weighting Criteria'!$C$6*(Summarized!W158/MAX(Summarized!$W$2:$W$216))+'Weighting Criteria'!$D$6*(Summarized!X158/MAX(Summarized!$X$2:$X$216))+'Weighting Criteria'!$E$6*(Summarized!Y158/MAX(Summarized!$Y$2:$Y$216))+'Weighting Criteria'!$F$6*(Summarized!Z158/MAX(Summarized!$Z$2:$Z$216)))</f>
        <v>11.018115942028984</v>
      </c>
      <c r="AN158">
        <f>'Weighting Criteria'!$B$7*('Weighting Criteria'!$D$9*(Summarized!AB158/MAX(Summarized!$AB$2:$AB$216))+'Weighting Criteria'!$E$9*(Summarized!AC158/MAX(Summarized!$AC$2:$AC$216))+'Weighting Criteria'!$F$9*(Summarized!AD158/MAX(Summarized!$AD$2:$AD$216)))</f>
        <v>4.838709677419355</v>
      </c>
      <c r="AO158">
        <f>'Weighting Criteria'!$B$10*('Weighting Criteria'!$C$12*(Summarized!I158/MAX($I$2:$I$216))+'Weighting Criteria'!$D$12*(Summarized!J158/MAX($J$2:$J$216)))</f>
        <v>0.26290439097178869</v>
      </c>
      <c r="AP158">
        <f>'Weighting Criteria'!$B$13*(Summarized!AF158/MAX(Summarized!$AF$2:$AF$216))</f>
        <v>2.517767622662956</v>
      </c>
      <c r="AQ158">
        <f>'Weighting Criteria'!$B$14*(Summarized!S158/MAX(Summarized!$S$2:$S$216))</f>
        <v>3.333333333333333</v>
      </c>
      <c r="AR158">
        <f t="shared" si="14"/>
        <v>44.771388757939675</v>
      </c>
    </row>
    <row r="159" spans="1:44" x14ac:dyDescent="0.25">
      <c r="A159" t="s">
        <v>581</v>
      </c>
      <c r="B159" t="s">
        <v>541</v>
      </c>
      <c r="C159" t="s">
        <v>580</v>
      </c>
      <c r="D159" t="s">
        <v>63</v>
      </c>
      <c r="E159" t="s">
        <v>837</v>
      </c>
      <c r="F159">
        <v>1267</v>
      </c>
      <c r="G159">
        <v>1267</v>
      </c>
      <c r="H159">
        <v>15.265662018779031</v>
      </c>
      <c r="I159" s="2">
        <f t="shared" si="10"/>
        <v>82.996728110539976</v>
      </c>
      <c r="J159" s="2">
        <f t="shared" si="11"/>
        <v>82.996728110539976</v>
      </c>
      <c r="K159" t="s">
        <v>579</v>
      </c>
      <c r="L159" s="2">
        <v>0.45540647198105699</v>
      </c>
      <c r="M159" s="2">
        <v>2.9992107340173602E-2</v>
      </c>
      <c r="N159" s="2">
        <v>9.9447513812154595E-2</v>
      </c>
      <c r="O159" s="2">
        <v>0.29281767955801102</v>
      </c>
      <c r="P159" s="2">
        <v>3.1570639305445901E-3</v>
      </c>
      <c r="Q159" s="2">
        <v>6.9455406471980993E-2</v>
      </c>
      <c r="R159" s="2">
        <v>0.50513022888713499</v>
      </c>
      <c r="S159">
        <v>1</v>
      </c>
      <c r="T159">
        <v>9.1894550105946511</v>
      </c>
      <c r="U159" s="3">
        <f t="shared" si="12"/>
        <v>0.60196898105632479</v>
      </c>
      <c r="V159">
        <v>0.16479628671721089</v>
      </c>
      <c r="W159">
        <v>1</v>
      </c>
      <c r="X159">
        <v>5</v>
      </c>
      <c r="Y159">
        <v>0</v>
      </c>
      <c r="Z159">
        <v>15</v>
      </c>
      <c r="AA159">
        <v>0</v>
      </c>
      <c r="AB159">
        <v>8</v>
      </c>
      <c r="AC159">
        <v>0</v>
      </c>
      <c r="AD159">
        <v>19</v>
      </c>
      <c r="AE159">
        <v>37.582182815555093</v>
      </c>
      <c r="AF159" s="3">
        <f t="shared" si="13"/>
        <v>2.4618770394184954</v>
      </c>
      <c r="AJ159">
        <f>V159*'Weighting Criteria'!$B$1</f>
        <v>3.2959257343442179</v>
      </c>
      <c r="AK159">
        <f>L159*'Weighting Criteria'!$B$2</f>
        <v>9.1081294396211394</v>
      </c>
      <c r="AL159">
        <f>(U159/(MAX($U$2:$U$216)))*'Weighting Criteria'!$B$3</f>
        <v>0.21362063831121433</v>
      </c>
      <c r="AM159">
        <f>'Weighting Criteria'!$B$4*('Weighting Criteria'!$C$6*(Summarized!W159/MAX(Summarized!$W$2:$W$216))+'Weighting Criteria'!$D$6*(Summarized!X159/MAX(Summarized!$X$2:$X$216))+'Weighting Criteria'!$E$6*(Summarized!Y159/MAX(Summarized!$Y$2:$Y$216))+'Weighting Criteria'!$F$6*(Summarized!Z159/MAX(Summarized!$Z$2:$Z$216)))</f>
        <v>3.9855072463768115</v>
      </c>
      <c r="AN159">
        <f>'Weighting Criteria'!$B$7*('Weighting Criteria'!$D$9*(Summarized!AB159/MAX(Summarized!$AB$2:$AB$216))+'Weighting Criteria'!$E$9*(Summarized!AC159/MAX(Summarized!$AC$2:$AC$216))+'Weighting Criteria'!$F$9*(Summarized!AD159/MAX(Summarized!$AD$2:$AD$216)))</f>
        <v>1.2903225806451615</v>
      </c>
      <c r="AO159">
        <f>'Weighting Criteria'!$B$10*('Weighting Criteria'!$C$12*(Summarized!I159/MAX($I$2:$I$216))+'Weighting Criteria'!$D$12*(Summarized!J159/MAX($J$2:$J$216)))</f>
        <v>0.53096676336587612</v>
      </c>
      <c r="AP159">
        <f>'Weighting Criteria'!$B$13*(Summarized!AF159/MAX(Summarized!$AF$2:$AF$216))</f>
        <v>0.29425130618367445</v>
      </c>
      <c r="AQ159">
        <f>'Weighting Criteria'!$B$14*(Summarized!S159/MAX(Summarized!$S$2:$S$216))</f>
        <v>1.6666666666666665</v>
      </c>
      <c r="AR159">
        <f t="shared" si="14"/>
        <v>20.38539037551476</v>
      </c>
    </row>
    <row r="160" spans="1:44" x14ac:dyDescent="0.25">
      <c r="A160" t="s">
        <v>584</v>
      </c>
      <c r="B160" t="s">
        <v>541</v>
      </c>
      <c r="C160" t="s">
        <v>583</v>
      </c>
      <c r="D160" t="s">
        <v>75</v>
      </c>
      <c r="E160" t="s">
        <v>837</v>
      </c>
      <c r="F160">
        <v>1517</v>
      </c>
      <c r="G160">
        <v>1517</v>
      </c>
      <c r="H160">
        <v>40.24767540844659</v>
      </c>
      <c r="I160" s="2">
        <f t="shared" si="10"/>
        <v>37.691617828979865</v>
      </c>
      <c r="J160" s="2">
        <f t="shared" si="11"/>
        <v>37.691617828979865</v>
      </c>
      <c r="K160" t="s">
        <v>582</v>
      </c>
      <c r="L160" s="2">
        <v>0.68358602504943899</v>
      </c>
      <c r="M160" s="2">
        <v>9.2287409360580098E-3</v>
      </c>
      <c r="N160" s="2">
        <v>7.1193144363875999E-2</v>
      </c>
      <c r="O160" s="2">
        <v>0.52208305866842397</v>
      </c>
      <c r="P160" s="2">
        <v>1.9775873434409999E-3</v>
      </c>
      <c r="Q160" s="2">
        <v>3.0323005932762E-2</v>
      </c>
      <c r="R160" s="2">
        <v>0.36519446275543799</v>
      </c>
      <c r="S160">
        <v>2</v>
      </c>
      <c r="T160">
        <v>18.330697847059209</v>
      </c>
      <c r="U160" s="3">
        <f t="shared" si="12"/>
        <v>0.45544736835191807</v>
      </c>
      <c r="V160">
        <v>0.25739437560451739</v>
      </c>
      <c r="W160">
        <v>0</v>
      </c>
      <c r="X160">
        <v>11</v>
      </c>
      <c r="Y160">
        <v>0</v>
      </c>
      <c r="Z160">
        <v>41</v>
      </c>
      <c r="AA160">
        <v>0</v>
      </c>
      <c r="AB160">
        <v>25</v>
      </c>
      <c r="AC160">
        <v>0</v>
      </c>
      <c r="AD160">
        <v>96</v>
      </c>
      <c r="AE160">
        <v>165.5402224162915</v>
      </c>
      <c r="AF160" s="3">
        <f t="shared" si="13"/>
        <v>4.1130381006191072</v>
      </c>
      <c r="AJ160">
        <f>V160*'Weighting Criteria'!$B$1</f>
        <v>5.1478875120903478</v>
      </c>
      <c r="AK160">
        <f>L160*'Weighting Criteria'!$B$2</f>
        <v>13.67172050098878</v>
      </c>
      <c r="AL160">
        <f>(U160/(MAX($U$2:$U$216)))*'Weighting Criteria'!$B$3</f>
        <v>0.16162453648985614</v>
      </c>
      <c r="AM160">
        <f>'Weighting Criteria'!$B$4*('Weighting Criteria'!$C$6*(Summarized!W160/MAX(Summarized!$W$2:$W$216))+'Weighting Criteria'!$D$6*(Summarized!X160/MAX(Summarized!$X$2:$X$216))+'Weighting Criteria'!$E$6*(Summarized!Y160/MAX(Summarized!$Y$2:$Y$216))+'Weighting Criteria'!$F$6*(Summarized!Z160/MAX(Summarized!$Z$2:$Z$216)))</f>
        <v>3.6159420289855069</v>
      </c>
      <c r="AN160">
        <f>'Weighting Criteria'!$B$7*('Weighting Criteria'!$D$9*(Summarized!AB160/MAX(Summarized!$AB$2:$AB$216))+'Weighting Criteria'!$E$9*(Summarized!AC160/MAX(Summarized!$AC$2:$AC$216))+'Weighting Criteria'!$F$9*(Summarized!AD160/MAX(Summarized!$AD$2:$AD$216)))</f>
        <v>4.032258064516129</v>
      </c>
      <c r="AO160">
        <f>'Weighting Criteria'!$B$10*('Weighting Criteria'!$C$12*(Summarized!I160/MAX($I$2:$I$216))+'Weighting Criteria'!$D$12*(Summarized!J160/MAX($J$2:$J$216)))</f>
        <v>0.24112994307465341</v>
      </c>
      <c r="AP160">
        <f>'Weighting Criteria'!$B$13*(Summarized!AF160/MAX(Summarized!$AF$2:$AF$216))</f>
        <v>0.49160328241911766</v>
      </c>
      <c r="AQ160">
        <f>'Weighting Criteria'!$B$14*(Summarized!S160/MAX(Summarized!$S$2:$S$216))</f>
        <v>3.333333333333333</v>
      </c>
      <c r="AR160">
        <f t="shared" si="14"/>
        <v>30.695499201897722</v>
      </c>
    </row>
    <row r="161" spans="1:44" x14ac:dyDescent="0.25">
      <c r="A161" t="s">
        <v>587</v>
      </c>
      <c r="B161" t="s">
        <v>541</v>
      </c>
      <c r="C161" t="s">
        <v>586</v>
      </c>
      <c r="D161" t="s">
        <v>24</v>
      </c>
      <c r="E161" t="s">
        <v>837</v>
      </c>
      <c r="F161">
        <v>814</v>
      </c>
      <c r="G161">
        <v>1681</v>
      </c>
      <c r="H161">
        <v>35.308348661175991</v>
      </c>
      <c r="I161" s="2">
        <f t="shared" si="10"/>
        <v>23.054037667160859</v>
      </c>
      <c r="J161" s="2">
        <f t="shared" si="11"/>
        <v>47.609136754910814</v>
      </c>
      <c r="K161" t="s">
        <v>795</v>
      </c>
      <c r="L161" s="2">
        <v>0.54914004914004899</v>
      </c>
      <c r="M161" s="2">
        <v>9.8280098280098208E-3</v>
      </c>
      <c r="N161" s="2">
        <v>0.35749385749385698</v>
      </c>
      <c r="O161" s="2">
        <v>0.26658476658476599</v>
      </c>
      <c r="P161" s="2">
        <v>1.22850122850122E-3</v>
      </c>
      <c r="Q161" s="2">
        <v>7.4938574938574906E-2</v>
      </c>
      <c r="R161" s="2">
        <v>0.28992628992628899</v>
      </c>
      <c r="S161">
        <v>2</v>
      </c>
      <c r="T161">
        <v>123.4587404380941</v>
      </c>
      <c r="U161" s="3">
        <f t="shared" si="12"/>
        <v>3.4965877793612492</v>
      </c>
      <c r="V161">
        <v>0.24076494056646891</v>
      </c>
      <c r="W161">
        <v>0</v>
      </c>
      <c r="X161">
        <v>24</v>
      </c>
      <c r="Y161">
        <v>0</v>
      </c>
      <c r="Z161">
        <v>77</v>
      </c>
      <c r="AA161">
        <v>0</v>
      </c>
      <c r="AB161">
        <v>72</v>
      </c>
      <c r="AC161">
        <v>0</v>
      </c>
      <c r="AD161">
        <v>192</v>
      </c>
      <c r="AE161">
        <v>308.19890784969039</v>
      </c>
      <c r="AF161" s="3">
        <f t="shared" si="13"/>
        <v>8.7287828385068806</v>
      </c>
      <c r="AJ161">
        <f>V161*'Weighting Criteria'!$B$1</f>
        <v>4.8152988113293782</v>
      </c>
      <c r="AK161">
        <f>L161*'Weighting Criteria'!$B$2</f>
        <v>10.982800982800979</v>
      </c>
      <c r="AL161">
        <f>(U161/(MAX($U$2:$U$216)))*'Weighting Criteria'!$B$3</f>
        <v>1.240833559276789</v>
      </c>
      <c r="AM161">
        <f>'Weighting Criteria'!$B$4*('Weighting Criteria'!$C$6*(Summarized!W161/MAX(Summarized!$W$2:$W$216))+'Weighting Criteria'!$D$6*(Summarized!X161/MAX(Summarized!$X$2:$X$216))+'Weighting Criteria'!$E$6*(Summarized!Y161/MAX(Summarized!$Y$2:$Y$216))+'Weighting Criteria'!$F$6*(Summarized!Z161/MAX(Summarized!$Z$2:$Z$216)))</f>
        <v>7.3478260869565215</v>
      </c>
      <c r="AN161">
        <f>'Weighting Criteria'!$B$7*('Weighting Criteria'!$D$9*(Summarized!AB161/MAX(Summarized!$AB$2:$AB$216))+'Weighting Criteria'!$E$9*(Summarized!AC161/MAX(Summarized!$AC$2:$AC$216))+'Weighting Criteria'!$F$9*(Summarized!AD161/MAX(Summarized!$AD$2:$AD$216)))</f>
        <v>11.612903225806452</v>
      </c>
      <c r="AO161">
        <f>'Weighting Criteria'!$B$10*('Weighting Criteria'!$C$12*(Summarized!I161/MAX($I$2:$I$216))+'Weighting Criteria'!$D$12*(Summarized!J161/MAX($J$2:$J$216)))</f>
        <v>0.22603178381968664</v>
      </c>
      <c r="AP161">
        <f>'Weighting Criteria'!$B$13*(Summarized!AF161/MAX(Summarized!$AF$2:$AF$216))</f>
        <v>1.0432916471859903</v>
      </c>
      <c r="AQ161">
        <f>'Weighting Criteria'!$B$14*(Summarized!S161/MAX(Summarized!$S$2:$S$216))</f>
        <v>3.333333333333333</v>
      </c>
      <c r="AR161">
        <f t="shared" si="14"/>
        <v>40.602319430509134</v>
      </c>
    </row>
    <row r="162" spans="1:44" x14ac:dyDescent="0.25">
      <c r="A162" t="s">
        <v>590</v>
      </c>
      <c r="B162" t="s">
        <v>541</v>
      </c>
      <c r="C162" t="s">
        <v>589</v>
      </c>
      <c r="D162" t="s">
        <v>38</v>
      </c>
      <c r="E162" t="s">
        <v>837</v>
      </c>
      <c r="F162">
        <v>1407</v>
      </c>
      <c r="G162">
        <v>1407</v>
      </c>
      <c r="H162">
        <v>15.739302204853781</v>
      </c>
      <c r="I162" s="2">
        <f t="shared" si="10"/>
        <v>89.394052016238746</v>
      </c>
      <c r="J162" s="2">
        <f t="shared" si="11"/>
        <v>89.394052016238746</v>
      </c>
      <c r="K162" t="s">
        <v>588</v>
      </c>
      <c r="L162" s="2">
        <v>0.16560056858564301</v>
      </c>
      <c r="M162" s="2">
        <v>5.1172707889125799E-2</v>
      </c>
      <c r="N162" s="2">
        <v>3.4825870646766101E-2</v>
      </c>
      <c r="O162" s="2">
        <v>0.16204690831556501</v>
      </c>
      <c r="P162" s="2">
        <v>1.42146410803127E-3</v>
      </c>
      <c r="Q162" s="2">
        <v>7.5337597725657401E-2</v>
      </c>
      <c r="R162" s="2">
        <v>0.67519545131485403</v>
      </c>
      <c r="S162">
        <v>2</v>
      </c>
      <c r="T162">
        <v>7.4916346366390449E-3</v>
      </c>
      <c r="U162" s="3">
        <f t="shared" si="12"/>
        <v>4.7598264136060174E-4</v>
      </c>
      <c r="V162">
        <v>0</v>
      </c>
      <c r="W162">
        <v>2</v>
      </c>
      <c r="X162">
        <v>4</v>
      </c>
      <c r="Y162">
        <v>0</v>
      </c>
      <c r="Z162">
        <v>6</v>
      </c>
      <c r="AA162">
        <v>0</v>
      </c>
      <c r="AB162">
        <v>7</v>
      </c>
      <c r="AC162">
        <v>0</v>
      </c>
      <c r="AD162">
        <v>10</v>
      </c>
      <c r="AE162">
        <v>20.720740905028229</v>
      </c>
      <c r="AF162" s="3">
        <f t="shared" si="13"/>
        <v>1.3164967947968014</v>
      </c>
      <c r="AJ162">
        <f>V162*'Weighting Criteria'!$B$1</f>
        <v>0</v>
      </c>
      <c r="AK162">
        <f>L162*'Weighting Criteria'!$B$2</f>
        <v>3.3120113717128601</v>
      </c>
      <c r="AL162">
        <f>(U162/(MAX($U$2:$U$216)))*'Weighting Criteria'!$B$3</f>
        <v>1.6891188561590618E-4</v>
      </c>
      <c r="AM162">
        <f>'Weighting Criteria'!$B$4*('Weighting Criteria'!$C$6*(Summarized!W162/MAX(Summarized!$W$2:$W$216))+'Weighting Criteria'!$D$6*(Summarized!X162/MAX(Summarized!$X$2:$X$216))+'Weighting Criteria'!$E$6*(Summarized!Y162/MAX(Summarized!$Y$2:$Y$216))+'Weighting Criteria'!$F$6*(Summarized!Z162/MAX(Summarized!$Z$2:$Z$216)))</f>
        <v>5.9275362318840576</v>
      </c>
      <c r="AN162">
        <f>'Weighting Criteria'!$B$7*('Weighting Criteria'!$D$9*(Summarized!AB162/MAX(Summarized!$AB$2:$AB$216))+'Weighting Criteria'!$E$9*(Summarized!AC162/MAX(Summarized!$AC$2:$AC$216))+'Weighting Criteria'!$F$9*(Summarized!AD162/MAX(Summarized!$AD$2:$AD$216)))</f>
        <v>1.1290322580645162</v>
      </c>
      <c r="AO162">
        <f>'Weighting Criteria'!$B$10*('Weighting Criteria'!$C$12*(Summarized!I162/MAX($I$2:$I$216))+'Weighting Criteria'!$D$12*(Summarized!J162/MAX($J$2:$J$216)))</f>
        <v>0.57189327270836499</v>
      </c>
      <c r="AP162">
        <f>'Weighting Criteria'!$B$13*(Summarized!AF162/MAX(Summarized!$AF$2:$AF$216))</f>
        <v>0.1573518479002024</v>
      </c>
      <c r="AQ162">
        <f>'Weighting Criteria'!$B$14*(Summarized!S162/MAX(Summarized!$S$2:$S$216))</f>
        <v>3.333333333333333</v>
      </c>
      <c r="AR162">
        <f t="shared" si="14"/>
        <v>14.43132722748895</v>
      </c>
    </row>
    <row r="163" spans="1:44" x14ac:dyDescent="0.25">
      <c r="A163" t="s">
        <v>593</v>
      </c>
      <c r="B163" t="s">
        <v>541</v>
      </c>
      <c r="C163" t="s">
        <v>592</v>
      </c>
      <c r="D163" t="s">
        <v>24</v>
      </c>
      <c r="E163" t="s">
        <v>837</v>
      </c>
      <c r="F163">
        <v>1039</v>
      </c>
      <c r="G163">
        <v>2036</v>
      </c>
      <c r="H163">
        <v>12.65092656978808</v>
      </c>
      <c r="I163" s="2">
        <f t="shared" si="10"/>
        <v>82.128371725850954</v>
      </c>
      <c r="J163" s="2">
        <f t="shared" si="11"/>
        <v>160.93682852149428</v>
      </c>
      <c r="K163" t="s">
        <v>798</v>
      </c>
      <c r="L163" s="2">
        <v>0.29740134744947</v>
      </c>
      <c r="M163" s="2">
        <v>0.18479307025986499</v>
      </c>
      <c r="N163" s="2">
        <v>5.8710298363811302E-2</v>
      </c>
      <c r="O163" s="2">
        <v>0.28200192492781501</v>
      </c>
      <c r="P163" s="2">
        <v>2.8873917228103901E-3</v>
      </c>
      <c r="Q163" s="2">
        <v>6.1597690086621699E-2</v>
      </c>
      <c r="R163" s="2">
        <v>0.41000962463907598</v>
      </c>
      <c r="S163">
        <v>2</v>
      </c>
      <c r="T163">
        <v>1.536087901799438</v>
      </c>
      <c r="U163" s="3">
        <f t="shared" si="12"/>
        <v>0.12142097998322107</v>
      </c>
      <c r="V163">
        <v>0</v>
      </c>
      <c r="W163">
        <v>1</v>
      </c>
      <c r="X163">
        <v>2</v>
      </c>
      <c r="Y163">
        <v>1</v>
      </c>
      <c r="Z163">
        <v>16</v>
      </c>
      <c r="AA163">
        <v>0</v>
      </c>
      <c r="AB163">
        <v>13</v>
      </c>
      <c r="AC163">
        <v>0</v>
      </c>
      <c r="AD163">
        <v>24</v>
      </c>
      <c r="AE163">
        <v>68.674159073973669</v>
      </c>
      <c r="AF163" s="3">
        <f t="shared" si="13"/>
        <v>5.4283896673604719</v>
      </c>
      <c r="AJ163">
        <f>V163*'Weighting Criteria'!$B$1</f>
        <v>0</v>
      </c>
      <c r="AK163">
        <f>L163*'Weighting Criteria'!$B$2</f>
        <v>5.9480269489893995</v>
      </c>
      <c r="AL163">
        <f>(U163/(MAX($U$2:$U$216)))*'Weighting Criteria'!$B$3</f>
        <v>4.3088644207004249E-2</v>
      </c>
      <c r="AM163">
        <f>'Weighting Criteria'!$B$4*('Weighting Criteria'!$C$6*(Summarized!W163/MAX(Summarized!$W$2:$W$216))+'Weighting Criteria'!$D$6*(Summarized!X163/MAX(Summarized!$X$2:$X$216))+'Weighting Criteria'!$E$6*(Summarized!Y163/MAX(Summarized!$Y$2:$Y$216))+'Weighting Criteria'!$F$6*(Summarized!Z163/MAX(Summarized!$Z$2:$Z$216)))</f>
        <v>4.7789855072463769</v>
      </c>
      <c r="AN163">
        <f>'Weighting Criteria'!$B$7*('Weighting Criteria'!$D$9*(Summarized!AB163/MAX(Summarized!$AB$2:$AB$216))+'Weighting Criteria'!$E$9*(Summarized!AC163/MAX(Summarized!$AC$2:$AC$216))+'Weighting Criteria'!$F$9*(Summarized!AD163/MAX(Summarized!$AD$2:$AD$216)))</f>
        <v>2.096774193548387</v>
      </c>
      <c r="AO163">
        <f>'Weighting Criteria'!$B$10*('Weighting Criteria'!$C$12*(Summarized!I163/MAX($I$2:$I$216))+'Weighting Criteria'!$D$12*(Summarized!J163/MAX($J$2:$J$216)))</f>
        <v>0.77749777370935802</v>
      </c>
      <c r="AP163">
        <f>'Weighting Criteria'!$B$13*(Summarized!AF163/MAX(Summarized!$AF$2:$AF$216))</f>
        <v>0.64881824905116781</v>
      </c>
      <c r="AQ163">
        <f>'Weighting Criteria'!$B$14*(Summarized!S163/MAX(Summarized!$S$2:$S$216))</f>
        <v>3.333333333333333</v>
      </c>
      <c r="AR163">
        <f t="shared" si="14"/>
        <v>17.626524650085027</v>
      </c>
    </row>
    <row r="164" spans="1:44" x14ac:dyDescent="0.25">
      <c r="A164" t="s">
        <v>596</v>
      </c>
      <c r="B164" t="s">
        <v>541</v>
      </c>
      <c r="C164" t="s">
        <v>595</v>
      </c>
      <c r="D164" t="s">
        <v>24</v>
      </c>
      <c r="E164" t="s">
        <v>835</v>
      </c>
      <c r="F164">
        <v>828</v>
      </c>
      <c r="G164">
        <v>1554</v>
      </c>
      <c r="H164">
        <v>37.835858379053889</v>
      </c>
      <c r="I164" s="2">
        <f t="shared" si="10"/>
        <v>21.884001988399046</v>
      </c>
      <c r="J164" s="2">
        <f t="shared" si="11"/>
        <v>41.072148659386613</v>
      </c>
      <c r="K164" t="s">
        <v>799</v>
      </c>
      <c r="L164" s="2">
        <v>0.43236714975845397</v>
      </c>
      <c r="M164" s="2">
        <v>0.28743961352656999</v>
      </c>
      <c r="N164" s="2">
        <v>0.31642512077294599</v>
      </c>
      <c r="O164" s="2">
        <v>0.147342995169082</v>
      </c>
      <c r="P164" s="2">
        <v>4.8309178743961298E-3</v>
      </c>
      <c r="Q164" s="2">
        <v>5.9178743961352601E-2</v>
      </c>
      <c r="R164" s="2">
        <v>0.184782608695652</v>
      </c>
      <c r="S164">
        <v>2</v>
      </c>
      <c r="T164">
        <v>67.431125027193374</v>
      </c>
      <c r="U164" s="3">
        <f t="shared" si="12"/>
        <v>1.7822015388587977</v>
      </c>
      <c r="V164">
        <v>0.1805837389480249</v>
      </c>
      <c r="W164">
        <v>0</v>
      </c>
      <c r="X164">
        <v>15</v>
      </c>
      <c r="Y164">
        <v>1</v>
      </c>
      <c r="Z164">
        <v>69</v>
      </c>
      <c r="AA164">
        <v>0</v>
      </c>
      <c r="AB164">
        <v>42</v>
      </c>
      <c r="AC164">
        <v>0</v>
      </c>
      <c r="AD164">
        <v>127</v>
      </c>
      <c r="AE164">
        <v>180.69434753072429</v>
      </c>
      <c r="AF164" s="3">
        <f t="shared" si="13"/>
        <v>4.775743309969612</v>
      </c>
      <c r="AJ164">
        <f>V164*'Weighting Criteria'!$B$1</f>
        <v>3.6116747789604982</v>
      </c>
      <c r="AK164">
        <f>L164*'Weighting Criteria'!$B$2</f>
        <v>8.6473429951690797</v>
      </c>
      <c r="AL164">
        <f>(U164/(MAX($U$2:$U$216)))*'Weighting Criteria'!$B$3</f>
        <v>0.63244958180764166</v>
      </c>
      <c r="AM164">
        <f>'Weighting Criteria'!$B$4*('Weighting Criteria'!$C$6*(Summarized!W164/MAX(Summarized!$W$2:$W$216))+'Weighting Criteria'!$D$6*(Summarized!X164/MAX(Summarized!$X$2:$X$216))+'Weighting Criteria'!$E$6*(Summarized!Y164/MAX(Summarized!$Y$2:$Y$216))+'Weighting Criteria'!$F$6*(Summarized!Z164/MAX(Summarized!$Z$2:$Z$216)))</f>
        <v>6.75</v>
      </c>
      <c r="AN164">
        <f>'Weighting Criteria'!$B$7*('Weighting Criteria'!$D$9*(Summarized!AB164/MAX(Summarized!$AB$2:$AB$216))+'Weighting Criteria'!$E$9*(Summarized!AC164/MAX(Summarized!$AC$2:$AC$216))+'Weighting Criteria'!$F$9*(Summarized!AD164/MAX(Summarized!$AD$2:$AD$216)))</f>
        <v>6.774193548387097</v>
      </c>
      <c r="AO164">
        <f>'Weighting Criteria'!$B$10*('Weighting Criteria'!$C$12*(Summarized!I164/MAX($I$2:$I$216))+'Weighting Criteria'!$D$12*(Summarized!J164/MAX($J$2:$J$216)))</f>
        <v>0.20137916460338268</v>
      </c>
      <c r="AP164">
        <f>'Weighting Criteria'!$B$13*(Summarized!AF164/MAX(Summarized!$AF$2:$AF$216))</f>
        <v>0.5708118985863051</v>
      </c>
      <c r="AQ164">
        <f>'Weighting Criteria'!$B$14*(Summarized!S164/MAX(Summarized!$S$2:$S$216))</f>
        <v>3.333333333333333</v>
      </c>
      <c r="AR164">
        <f t="shared" si="14"/>
        <v>30.521185300847339</v>
      </c>
    </row>
    <row r="165" spans="1:44" x14ac:dyDescent="0.25">
      <c r="A165" t="s">
        <v>599</v>
      </c>
      <c r="B165" t="s">
        <v>541</v>
      </c>
      <c r="C165" t="s">
        <v>598</v>
      </c>
      <c r="D165" t="s">
        <v>24</v>
      </c>
      <c r="E165" t="s">
        <v>835</v>
      </c>
      <c r="F165">
        <v>652</v>
      </c>
      <c r="G165">
        <v>652</v>
      </c>
      <c r="H165">
        <v>16.231434089490939</v>
      </c>
      <c r="I165" s="2">
        <f t="shared" si="10"/>
        <v>40.168970677836661</v>
      </c>
      <c r="J165" s="2">
        <f t="shared" si="11"/>
        <v>40.168970677836661</v>
      </c>
      <c r="K165" t="s">
        <v>597</v>
      </c>
      <c r="L165" s="2">
        <v>0.81901840490797495</v>
      </c>
      <c r="M165" s="2">
        <v>1.5337423312883401E-2</v>
      </c>
      <c r="N165" s="2">
        <v>0.31441717791411</v>
      </c>
      <c r="O165" s="2">
        <v>0.503067484662576</v>
      </c>
      <c r="P165" s="2">
        <v>1.5337423312883399E-3</v>
      </c>
      <c r="Q165" s="2">
        <v>6.2883435582822E-2</v>
      </c>
      <c r="R165" s="2">
        <v>0.10276073619631899</v>
      </c>
      <c r="S165">
        <v>3</v>
      </c>
      <c r="T165">
        <v>74.302700751562227</v>
      </c>
      <c r="U165" s="3">
        <f t="shared" si="12"/>
        <v>4.5777039996527229</v>
      </c>
      <c r="V165">
        <v>0.1860230027940393</v>
      </c>
      <c r="W165">
        <v>0</v>
      </c>
      <c r="X165">
        <v>20</v>
      </c>
      <c r="Y165">
        <v>1</v>
      </c>
      <c r="Z165">
        <v>89</v>
      </c>
      <c r="AA165">
        <v>0</v>
      </c>
      <c r="AB165">
        <v>23</v>
      </c>
      <c r="AC165">
        <v>0</v>
      </c>
      <c r="AD165">
        <v>87</v>
      </c>
      <c r="AE165">
        <v>183.38456845822671</v>
      </c>
      <c r="AF165" s="3">
        <f t="shared" si="13"/>
        <v>11.298112504856196</v>
      </c>
      <c r="AJ165">
        <f>V165*'Weighting Criteria'!$B$1</f>
        <v>3.7204600558807859</v>
      </c>
      <c r="AK165">
        <f>L165*'Weighting Criteria'!$B$2</f>
        <v>16.380368098159501</v>
      </c>
      <c r="AL165">
        <f>(U165/(MAX($U$2:$U$216)))*'Weighting Criteria'!$B$3</f>
        <v>1.6244891035575046</v>
      </c>
      <c r="AM165">
        <f>'Weighting Criteria'!$B$4*('Weighting Criteria'!$C$6*(Summarized!W165/MAX(Summarized!$W$2:$W$216))+'Weighting Criteria'!$D$6*(Summarized!X165/MAX(Summarized!$X$2:$X$216))+'Weighting Criteria'!$E$6*(Summarized!Y165/MAX(Summarized!$Y$2:$Y$216))+'Weighting Criteria'!$F$6*(Summarized!Z165/MAX(Summarized!$Z$2:$Z$216)))</f>
        <v>8.4528985507246368</v>
      </c>
      <c r="AN165">
        <f>'Weighting Criteria'!$B$7*('Weighting Criteria'!$D$9*(Summarized!AB165/MAX(Summarized!$AB$2:$AB$216))+'Weighting Criteria'!$E$9*(Summarized!AC165/MAX(Summarized!$AC$2:$AC$216))+'Weighting Criteria'!$F$9*(Summarized!AD165/MAX(Summarized!$AD$2:$AD$216)))</f>
        <v>3.709677419354839</v>
      </c>
      <c r="AO165">
        <f>'Weighting Criteria'!$B$10*('Weighting Criteria'!$C$12*(Summarized!I165/MAX($I$2:$I$216))+'Weighting Criteria'!$D$12*(Summarized!J165/MAX($J$2:$J$216)))</f>
        <v>0.25697866451004309</v>
      </c>
      <c r="AP165">
        <f>'Weighting Criteria'!$B$13*(Summarized!AF165/MAX(Summarized!$AF$2:$AF$216))</f>
        <v>1.350386030144421</v>
      </c>
      <c r="AQ165">
        <f>'Weighting Criteria'!$B$14*(Summarized!S165/MAX(Summarized!$S$2:$S$216))</f>
        <v>5</v>
      </c>
      <c r="AR165">
        <f t="shared" si="14"/>
        <v>40.495257922331731</v>
      </c>
    </row>
    <row r="166" spans="1:44" x14ac:dyDescent="0.25">
      <c r="A166" t="s">
        <v>602</v>
      </c>
      <c r="B166" t="s">
        <v>541</v>
      </c>
      <c r="C166" t="s">
        <v>601</v>
      </c>
      <c r="D166" t="s">
        <v>30</v>
      </c>
      <c r="E166" t="s">
        <v>837</v>
      </c>
      <c r="F166">
        <v>867</v>
      </c>
      <c r="G166">
        <v>1681</v>
      </c>
      <c r="H166">
        <v>35.308348661175991</v>
      </c>
      <c r="I166" s="2">
        <f t="shared" si="10"/>
        <v>24.555099087749959</v>
      </c>
      <c r="J166" s="2">
        <f t="shared" si="11"/>
        <v>47.609136754910814</v>
      </c>
      <c r="K166" t="s">
        <v>795</v>
      </c>
      <c r="L166" s="2">
        <v>0.79238754325259497</v>
      </c>
      <c r="M166" s="2">
        <v>1.26874279123414E-2</v>
      </c>
      <c r="N166" s="2">
        <v>0.37485582468281398</v>
      </c>
      <c r="O166" s="2">
        <v>0.39907727797001102</v>
      </c>
      <c r="P166" s="2">
        <v>1.1534025374855799E-3</v>
      </c>
      <c r="Q166" s="2">
        <v>6.3437139561707004E-2</v>
      </c>
      <c r="R166" s="2">
        <v>0.14878892733564</v>
      </c>
      <c r="S166">
        <v>2</v>
      </c>
      <c r="T166">
        <v>123.4587404380941</v>
      </c>
      <c r="U166" s="3">
        <f t="shared" si="12"/>
        <v>3.4965877793612492</v>
      </c>
      <c r="V166">
        <v>0.24076494056646891</v>
      </c>
      <c r="W166">
        <v>0</v>
      </c>
      <c r="X166">
        <v>24</v>
      </c>
      <c r="Y166">
        <v>0</v>
      </c>
      <c r="Z166">
        <v>77</v>
      </c>
      <c r="AA166">
        <v>0</v>
      </c>
      <c r="AB166">
        <v>72</v>
      </c>
      <c r="AC166">
        <v>0</v>
      </c>
      <c r="AD166">
        <v>192</v>
      </c>
      <c r="AE166">
        <v>308.19890784969039</v>
      </c>
      <c r="AF166" s="3">
        <f t="shared" si="13"/>
        <v>8.7287828385068806</v>
      </c>
      <c r="AJ166">
        <f>V166*'Weighting Criteria'!$B$1</f>
        <v>4.8152988113293782</v>
      </c>
      <c r="AK166">
        <f>L166*'Weighting Criteria'!$B$2</f>
        <v>15.8477508650519</v>
      </c>
      <c r="AL166">
        <f>(U166/(MAX($U$2:$U$216)))*'Weighting Criteria'!$B$3</f>
        <v>1.240833559276789</v>
      </c>
      <c r="AM166">
        <f>'Weighting Criteria'!$B$4*('Weighting Criteria'!$C$6*(Summarized!W166/MAX(Summarized!$W$2:$W$216))+'Weighting Criteria'!$D$6*(Summarized!X166/MAX(Summarized!$X$2:$X$216))+'Weighting Criteria'!$E$6*(Summarized!Y166/MAX(Summarized!$Y$2:$Y$216))+'Weighting Criteria'!$F$6*(Summarized!Z166/MAX(Summarized!$Z$2:$Z$216)))</f>
        <v>7.3478260869565215</v>
      </c>
      <c r="AN166">
        <f>'Weighting Criteria'!$B$7*('Weighting Criteria'!$D$9*(Summarized!AB166/MAX(Summarized!$AB$2:$AB$216))+'Weighting Criteria'!$E$9*(Summarized!AC166/MAX(Summarized!$AC$2:$AC$216))+'Weighting Criteria'!$F$9*(Summarized!AD166/MAX(Summarized!$AD$2:$AD$216)))</f>
        <v>11.612903225806452</v>
      </c>
      <c r="AO166">
        <f>'Weighting Criteria'!$B$10*('Weighting Criteria'!$C$12*(Summarized!I166/MAX($I$2:$I$216))+'Weighting Criteria'!$D$12*(Summarized!J166/MAX($J$2:$J$216)))</f>
        <v>0.23083326059020504</v>
      </c>
      <c r="AP166">
        <f>'Weighting Criteria'!$B$13*(Summarized!AF166/MAX(Summarized!$AF$2:$AF$216))</f>
        <v>1.0432916471859903</v>
      </c>
      <c r="AQ166">
        <f>'Weighting Criteria'!$B$14*(Summarized!S166/MAX(Summarized!$S$2:$S$216))</f>
        <v>3.333333333333333</v>
      </c>
      <c r="AR166">
        <f t="shared" si="14"/>
        <v>45.472070789530562</v>
      </c>
    </row>
    <row r="167" spans="1:44" x14ac:dyDescent="0.25">
      <c r="A167" t="s">
        <v>605</v>
      </c>
      <c r="B167" t="s">
        <v>541</v>
      </c>
      <c r="C167" t="s">
        <v>604</v>
      </c>
      <c r="D167" t="s">
        <v>75</v>
      </c>
      <c r="E167" t="s">
        <v>837</v>
      </c>
      <c r="F167">
        <v>937</v>
      </c>
      <c r="G167">
        <v>937</v>
      </c>
      <c r="H167">
        <v>150.56031251590369</v>
      </c>
      <c r="I167" s="2">
        <f t="shared" si="10"/>
        <v>6.2234196007066913</v>
      </c>
      <c r="J167" s="2">
        <f t="shared" si="11"/>
        <v>6.2234196007066913</v>
      </c>
      <c r="K167" t="s">
        <v>603</v>
      </c>
      <c r="L167" s="2">
        <v>0.79722518676627496</v>
      </c>
      <c r="M167" s="2">
        <v>6.40341515474919E-3</v>
      </c>
      <c r="N167" s="2">
        <v>5.97652081109925E-2</v>
      </c>
      <c r="O167" s="2">
        <v>0.64461045891141899</v>
      </c>
      <c r="P167" s="2">
        <v>1.0672358591248599E-3</v>
      </c>
      <c r="Q167" s="2">
        <v>2.24119530416221E-2</v>
      </c>
      <c r="R167" s="2">
        <v>0.26574172892209103</v>
      </c>
      <c r="S167">
        <v>2</v>
      </c>
      <c r="T167">
        <v>21.180343204126942</v>
      </c>
      <c r="U167" s="3">
        <f t="shared" si="12"/>
        <v>0.14067680154349879</v>
      </c>
      <c r="V167">
        <v>9.5232349368830016E-2</v>
      </c>
      <c r="W167">
        <v>0</v>
      </c>
      <c r="X167">
        <v>5</v>
      </c>
      <c r="Y167">
        <v>1</v>
      </c>
      <c r="Z167">
        <v>47</v>
      </c>
      <c r="AA167">
        <v>0</v>
      </c>
      <c r="AB167">
        <v>17</v>
      </c>
      <c r="AC167">
        <v>0</v>
      </c>
      <c r="AD167">
        <v>103</v>
      </c>
      <c r="AE167">
        <v>159.98248150774131</v>
      </c>
      <c r="AF167" s="3">
        <f t="shared" si="13"/>
        <v>1.0625806949679542</v>
      </c>
      <c r="AJ167">
        <f>V167*'Weighting Criteria'!$B$1</f>
        <v>1.9046469873766003</v>
      </c>
      <c r="AK167">
        <f>L167*'Weighting Criteria'!$B$2</f>
        <v>15.944503735325499</v>
      </c>
      <c r="AL167">
        <f>(U167/(MAX($U$2:$U$216)))*'Weighting Criteria'!$B$3</f>
        <v>4.9921954597342263E-2</v>
      </c>
      <c r="AM167">
        <f>'Weighting Criteria'!$B$4*('Weighting Criteria'!$C$6*(Summarized!W167/MAX(Summarized!$W$2:$W$216))+'Weighting Criteria'!$D$6*(Summarized!X167/MAX(Summarized!$X$2:$X$216))+'Weighting Criteria'!$E$6*(Summarized!Y167/MAX(Summarized!$Y$2:$Y$216))+'Weighting Criteria'!$F$6*(Summarized!Z167/MAX(Summarized!$Z$2:$Z$216)))</f>
        <v>4.1268115942028984</v>
      </c>
      <c r="AN167">
        <f>'Weighting Criteria'!$B$7*('Weighting Criteria'!$D$9*(Summarized!AB167/MAX(Summarized!$AB$2:$AB$216))+'Weighting Criteria'!$E$9*(Summarized!AC167/MAX(Summarized!$AC$2:$AC$216))+'Weighting Criteria'!$F$9*(Summarized!AD167/MAX(Summarized!$AD$2:$AD$216)))</f>
        <v>2.741935483870968</v>
      </c>
      <c r="AO167">
        <f>'Weighting Criteria'!$B$10*('Weighting Criteria'!$C$12*(Summarized!I167/MAX($I$2:$I$216))+'Weighting Criteria'!$D$12*(Summarized!J167/MAX($J$2:$J$216)))</f>
        <v>3.981396661870755E-2</v>
      </c>
      <c r="AP167">
        <f>'Weighting Criteria'!$B$13*(Summarized!AF167/MAX(Summarized!$AF$2:$AF$216))</f>
        <v>0.12700299503736789</v>
      </c>
      <c r="AQ167">
        <f>'Weighting Criteria'!$B$14*(Summarized!S167/MAX(Summarized!$S$2:$S$216))</f>
        <v>3.333333333333333</v>
      </c>
      <c r="AR167">
        <f t="shared" si="14"/>
        <v>28.267970050362717</v>
      </c>
    </row>
    <row r="168" spans="1:44" x14ac:dyDescent="0.25">
      <c r="A168" t="s">
        <v>608</v>
      </c>
      <c r="B168" t="s">
        <v>541</v>
      </c>
      <c r="C168" t="s">
        <v>607</v>
      </c>
      <c r="D168" t="s">
        <v>24</v>
      </c>
      <c r="E168" t="s">
        <v>837</v>
      </c>
      <c r="F168">
        <v>945</v>
      </c>
      <c r="G168">
        <v>945</v>
      </c>
      <c r="H168">
        <v>10.537212569702159</v>
      </c>
      <c r="I168" s="2">
        <f t="shared" si="10"/>
        <v>89.682161553537966</v>
      </c>
      <c r="J168" s="2">
        <f t="shared" si="11"/>
        <v>89.682161553537966</v>
      </c>
      <c r="K168" t="s">
        <v>606</v>
      </c>
      <c r="L168" s="2">
        <v>0.59153439153439102</v>
      </c>
      <c r="M168" s="2">
        <v>4.4444444444444398E-2</v>
      </c>
      <c r="N168" s="2">
        <v>6.6666666666666596E-2</v>
      </c>
      <c r="O168" s="2">
        <v>0.57883597883597804</v>
      </c>
      <c r="P168" s="2">
        <v>1.05820105820105E-3</v>
      </c>
      <c r="Q168" s="2">
        <v>5.3968253968253901E-2</v>
      </c>
      <c r="R168" s="2">
        <v>0.25502645502645499</v>
      </c>
      <c r="S168">
        <v>1</v>
      </c>
      <c r="T168">
        <v>19.25906255174646</v>
      </c>
      <c r="U168" s="3">
        <f t="shared" si="12"/>
        <v>1.8277188985559991</v>
      </c>
      <c r="V168">
        <v>0.1315872003371947</v>
      </c>
      <c r="W168">
        <v>0</v>
      </c>
      <c r="X168">
        <v>3</v>
      </c>
      <c r="Y168">
        <v>1</v>
      </c>
      <c r="Z168">
        <v>16</v>
      </c>
      <c r="AA168">
        <v>0</v>
      </c>
      <c r="AB168">
        <v>9</v>
      </c>
      <c r="AC168">
        <v>0</v>
      </c>
      <c r="AD168">
        <v>17</v>
      </c>
      <c r="AE168">
        <v>39.430891652556532</v>
      </c>
      <c r="AF168" s="3">
        <f t="shared" si="13"/>
        <v>3.7420609474969595</v>
      </c>
      <c r="AJ168">
        <f>V168*'Weighting Criteria'!$B$1</f>
        <v>2.6317440067438942</v>
      </c>
      <c r="AK168">
        <f>L168*'Weighting Criteria'!$B$2</f>
        <v>11.83068783068782</v>
      </c>
      <c r="AL168">
        <f>(U168/(MAX($U$2:$U$216)))*'Weighting Criteria'!$B$3</f>
        <v>0.64860232013594354</v>
      </c>
      <c r="AM168">
        <f>'Weighting Criteria'!$B$4*('Weighting Criteria'!$C$6*(Summarized!W168/MAX(Summarized!$W$2:$W$216))+'Weighting Criteria'!$D$6*(Summarized!X168/MAX(Summarized!$X$2:$X$216))+'Weighting Criteria'!$E$6*(Summarized!Y168/MAX(Summarized!$Y$2:$Y$216))+'Weighting Criteria'!$F$6*(Summarized!Z168/MAX(Summarized!$Z$2:$Z$216)))</f>
        <v>2.445652173913043</v>
      </c>
      <c r="AN168">
        <f>'Weighting Criteria'!$B$7*('Weighting Criteria'!$D$9*(Summarized!AB168/MAX(Summarized!$AB$2:$AB$216))+'Weighting Criteria'!$E$9*(Summarized!AC168/MAX(Summarized!$AC$2:$AC$216))+'Weighting Criteria'!$F$9*(Summarized!AD168/MAX(Summarized!$AD$2:$AD$216)))</f>
        <v>1.4516129032258065</v>
      </c>
      <c r="AO168">
        <f>'Weighting Criteria'!$B$10*('Weighting Criteria'!$C$12*(Summarized!I168/MAX($I$2:$I$216))+'Weighting Criteria'!$D$12*(Summarized!J168/MAX($J$2:$J$216)))</f>
        <v>0.57373643679443431</v>
      </c>
      <c r="AP168">
        <f>'Weighting Criteria'!$B$13*(Summarized!AF168/MAX(Summarized!$AF$2:$AF$216))</f>
        <v>0.44726292336679185</v>
      </c>
      <c r="AQ168">
        <f>'Weighting Criteria'!$B$14*(Summarized!S168/MAX(Summarized!$S$2:$S$216))</f>
        <v>1.6666666666666665</v>
      </c>
      <c r="AR168">
        <f t="shared" si="14"/>
        <v>21.695965261534401</v>
      </c>
    </row>
    <row r="169" spans="1:44" x14ac:dyDescent="0.25">
      <c r="A169" t="s">
        <v>611</v>
      </c>
      <c r="B169" t="s">
        <v>541</v>
      </c>
      <c r="C169" t="s">
        <v>610</v>
      </c>
      <c r="D169" t="s">
        <v>246</v>
      </c>
      <c r="E169" t="s">
        <v>837</v>
      </c>
      <c r="F169">
        <v>1415</v>
      </c>
      <c r="G169">
        <v>1415</v>
      </c>
      <c r="H169">
        <v>37.375635402720341</v>
      </c>
      <c r="I169" s="2">
        <f t="shared" si="10"/>
        <v>37.858888143397579</v>
      </c>
      <c r="J169" s="2">
        <f t="shared" si="11"/>
        <v>37.858888143397579</v>
      </c>
      <c r="K169" t="s">
        <v>609</v>
      </c>
      <c r="L169" s="2">
        <v>0.62614840989399201</v>
      </c>
      <c r="M169" s="2">
        <v>2.2614840989399199E-2</v>
      </c>
      <c r="N169" s="2">
        <v>0.293286219081272</v>
      </c>
      <c r="O169" s="2">
        <v>0.32862190812720798</v>
      </c>
      <c r="P169" s="2">
        <v>7.0671378091872702E-4</v>
      </c>
      <c r="Q169" s="2">
        <v>7.8445229681978798E-2</v>
      </c>
      <c r="R169" s="2">
        <v>0.27632508833922198</v>
      </c>
      <c r="S169">
        <v>3</v>
      </c>
      <c r="T169">
        <v>96.582918100948945</v>
      </c>
      <c r="U169" s="3">
        <f t="shared" si="12"/>
        <v>2.5841144119765058</v>
      </c>
      <c r="V169">
        <v>0.11384476343991221</v>
      </c>
      <c r="W169">
        <v>0</v>
      </c>
      <c r="X169">
        <v>14</v>
      </c>
      <c r="Y169">
        <v>0</v>
      </c>
      <c r="Z169">
        <v>35</v>
      </c>
      <c r="AA169">
        <v>0</v>
      </c>
      <c r="AB169">
        <v>72</v>
      </c>
      <c r="AC169">
        <v>0</v>
      </c>
      <c r="AD169">
        <v>167</v>
      </c>
      <c r="AE169">
        <v>141.70946806430291</v>
      </c>
      <c r="AF169" s="3">
        <f t="shared" si="13"/>
        <v>3.7914932157645338</v>
      </c>
      <c r="AJ169">
        <f>V169*'Weighting Criteria'!$B$1</f>
        <v>2.2768952687982442</v>
      </c>
      <c r="AK169">
        <f>L169*'Weighting Criteria'!$B$2</f>
        <v>12.522968197879841</v>
      </c>
      <c r="AL169">
        <f>(U169/(MAX($U$2:$U$216)))*'Weighting Criteria'!$B$3</f>
        <v>0.91702427787384311</v>
      </c>
      <c r="AM169">
        <f>'Weighting Criteria'!$B$4*('Weighting Criteria'!$C$6*(Summarized!W169/MAX(Summarized!$W$2:$W$216))+'Weighting Criteria'!$D$6*(Summarized!X169/MAX(Summarized!$X$2:$X$216))+'Weighting Criteria'!$E$6*(Summarized!Y169/MAX(Summarized!$Y$2:$Y$216))+'Weighting Criteria'!$F$6*(Summarized!Z169/MAX(Summarized!$Z$2:$Z$216)))</f>
        <v>3.8550724637681162</v>
      </c>
      <c r="AN169">
        <f>'Weighting Criteria'!$B$7*('Weighting Criteria'!$D$9*(Summarized!AB169/MAX(Summarized!$AB$2:$AB$216))+'Weighting Criteria'!$E$9*(Summarized!AC169/MAX(Summarized!$AC$2:$AC$216))+'Weighting Criteria'!$F$9*(Summarized!AD169/MAX(Summarized!$AD$2:$AD$216)))</f>
        <v>11.612903225806452</v>
      </c>
      <c r="AO169">
        <f>'Weighting Criteria'!$B$10*('Weighting Criteria'!$C$12*(Summarized!I169/MAX($I$2:$I$216))+'Weighting Criteria'!$D$12*(Summarized!J169/MAX($J$2:$J$216)))</f>
        <v>0.24220004522778016</v>
      </c>
      <c r="AP169">
        <f>'Weighting Criteria'!$B$13*(Summarized!AF169/MAX(Summarized!$AF$2:$AF$216))</f>
        <v>0.45317122393276615</v>
      </c>
      <c r="AQ169">
        <f>'Weighting Criteria'!$B$14*(Summarized!S169/MAX(Summarized!$S$2:$S$216))</f>
        <v>5</v>
      </c>
      <c r="AR169">
        <f t="shared" si="14"/>
        <v>36.880234703287044</v>
      </c>
    </row>
    <row r="170" spans="1:44" x14ac:dyDescent="0.25">
      <c r="A170" t="s">
        <v>614</v>
      </c>
      <c r="B170" t="s">
        <v>541</v>
      </c>
      <c r="C170" t="s">
        <v>613</v>
      </c>
      <c r="D170" t="s">
        <v>195</v>
      </c>
      <c r="E170" t="s">
        <v>837</v>
      </c>
      <c r="F170">
        <v>872</v>
      </c>
      <c r="G170">
        <v>1188</v>
      </c>
      <c r="H170">
        <v>17.03989222678883</v>
      </c>
      <c r="I170" s="2">
        <f t="shared" si="10"/>
        <v>51.174032581562201</v>
      </c>
      <c r="J170" s="2">
        <f t="shared" si="11"/>
        <v>69.718750810660424</v>
      </c>
      <c r="K170" t="s">
        <v>797</v>
      </c>
      <c r="L170" s="2">
        <v>0.83830275229357798</v>
      </c>
      <c r="M170" s="2">
        <v>2.4082568807339399E-2</v>
      </c>
      <c r="N170" s="2">
        <v>0.54357798165137605</v>
      </c>
      <c r="O170" s="2">
        <v>0.228211009174311</v>
      </c>
      <c r="P170" s="2">
        <v>2.2935779816513702E-3</v>
      </c>
      <c r="Q170" s="2">
        <v>5.1605504587155897E-2</v>
      </c>
      <c r="R170" s="2">
        <v>0.15022935779816499</v>
      </c>
      <c r="S170">
        <v>2</v>
      </c>
      <c r="T170">
        <v>54.414969558837242</v>
      </c>
      <c r="U170" s="3">
        <f t="shared" si="12"/>
        <v>3.1933869554227665</v>
      </c>
      <c r="V170">
        <v>0.1520880210843478</v>
      </c>
      <c r="W170">
        <v>0</v>
      </c>
      <c r="X170">
        <v>9</v>
      </c>
      <c r="Y170">
        <v>0</v>
      </c>
      <c r="Z170">
        <v>54</v>
      </c>
      <c r="AA170">
        <v>0</v>
      </c>
      <c r="AB170">
        <v>38</v>
      </c>
      <c r="AC170">
        <v>0</v>
      </c>
      <c r="AD170">
        <v>89</v>
      </c>
      <c r="AE170">
        <v>146.84615977744281</v>
      </c>
      <c r="AF170" s="3">
        <f t="shared" si="13"/>
        <v>8.6177868863854901</v>
      </c>
      <c r="AJ170">
        <f>V170*'Weighting Criteria'!$B$1</f>
        <v>3.041760421686956</v>
      </c>
      <c r="AK170">
        <f>L170*'Weighting Criteria'!$B$2</f>
        <v>16.76605504587156</v>
      </c>
      <c r="AL170">
        <f>(U170/(MAX($U$2:$U$216)))*'Weighting Criteria'!$B$3</f>
        <v>1.1332367302299375</v>
      </c>
      <c r="AM170">
        <f>'Weighting Criteria'!$B$4*('Weighting Criteria'!$C$6*(Summarized!W170/MAX(Summarized!$W$2:$W$216))+'Weighting Criteria'!$D$6*(Summarized!X170/MAX(Summarized!$X$2:$X$216))+'Weighting Criteria'!$E$6*(Summarized!Y170/MAX(Summarized!$Y$2:$Y$216))+'Weighting Criteria'!$F$6*(Summarized!Z170/MAX(Summarized!$Z$2:$Z$216)))</f>
        <v>3.8478260869565215</v>
      </c>
      <c r="AN170">
        <f>'Weighting Criteria'!$B$7*('Weighting Criteria'!$D$9*(Summarized!AB170/MAX(Summarized!$AB$2:$AB$216))+'Weighting Criteria'!$E$9*(Summarized!AC170/MAX(Summarized!$AC$2:$AC$216))+'Weighting Criteria'!$F$9*(Summarized!AD170/MAX(Summarized!$AD$2:$AD$216)))</f>
        <v>6.1290322580645169</v>
      </c>
      <c r="AO170">
        <f>'Weighting Criteria'!$B$10*('Weighting Criteria'!$C$12*(Summarized!I170/MAX($I$2:$I$216))+'Weighting Criteria'!$D$12*(Summarized!J170/MAX($J$2:$J$216)))</f>
        <v>0.38670229160460562</v>
      </c>
      <c r="AP170">
        <f>'Weighting Criteria'!$B$13*(Summarized!AF170/MAX(Summarized!$AF$2:$AF$216))</f>
        <v>1.03002506101216</v>
      </c>
      <c r="AQ170">
        <f>'Weighting Criteria'!$B$14*(Summarized!S170/MAX(Summarized!$S$2:$S$216))</f>
        <v>3.333333333333333</v>
      </c>
      <c r="AR170">
        <f t="shared" si="14"/>
        <v>35.66797122875959</v>
      </c>
    </row>
    <row r="171" spans="1:44" x14ac:dyDescent="0.25">
      <c r="A171" t="s">
        <v>617</v>
      </c>
      <c r="B171" t="s">
        <v>541</v>
      </c>
      <c r="C171" t="s">
        <v>616</v>
      </c>
      <c r="D171" t="s">
        <v>24</v>
      </c>
      <c r="E171" t="s">
        <v>837</v>
      </c>
      <c r="F171">
        <v>997</v>
      </c>
      <c r="G171">
        <v>2036</v>
      </c>
      <c r="H171">
        <v>12.65092656978808</v>
      </c>
      <c r="I171" s="2">
        <f t="shared" si="10"/>
        <v>78.808456795643323</v>
      </c>
      <c r="J171" s="2">
        <f t="shared" si="11"/>
        <v>160.93682852149428</v>
      </c>
      <c r="K171" t="s">
        <v>798</v>
      </c>
      <c r="L171" s="2">
        <v>0.55667001003008998</v>
      </c>
      <c r="M171" s="2">
        <v>3.3099297893680997E-2</v>
      </c>
      <c r="N171" s="2">
        <v>7.92377131394182E-2</v>
      </c>
      <c r="O171" s="2">
        <v>0.50451354062186504</v>
      </c>
      <c r="P171" s="2">
        <v>1.00300902708124E-3</v>
      </c>
      <c r="Q171" s="2">
        <v>6.6198595787361994E-2</v>
      </c>
      <c r="R171" s="2">
        <v>0.31594784353059102</v>
      </c>
      <c r="S171">
        <v>1</v>
      </c>
      <c r="T171">
        <v>1.536087901799438</v>
      </c>
      <c r="U171" s="3">
        <f t="shared" si="12"/>
        <v>0.12142097998322107</v>
      </c>
      <c r="V171">
        <v>0</v>
      </c>
      <c r="W171">
        <v>1</v>
      </c>
      <c r="X171">
        <v>2</v>
      </c>
      <c r="Y171">
        <v>1</v>
      </c>
      <c r="Z171">
        <v>16</v>
      </c>
      <c r="AA171">
        <v>0</v>
      </c>
      <c r="AB171">
        <v>13</v>
      </c>
      <c r="AC171">
        <v>0</v>
      </c>
      <c r="AD171">
        <v>24</v>
      </c>
      <c r="AE171">
        <v>68.674159073973669</v>
      </c>
      <c r="AF171" s="3">
        <f t="shared" si="13"/>
        <v>5.4283896673604719</v>
      </c>
      <c r="AJ171">
        <f>V171*'Weighting Criteria'!$B$1</f>
        <v>0</v>
      </c>
      <c r="AK171">
        <f>L171*'Weighting Criteria'!$B$2</f>
        <v>11.1334002006018</v>
      </c>
      <c r="AL171">
        <f>(U171/(MAX($U$2:$U$216)))*'Weighting Criteria'!$B$3</f>
        <v>4.3088644207004249E-2</v>
      </c>
      <c r="AM171">
        <f>'Weighting Criteria'!$B$4*('Weighting Criteria'!$C$6*(Summarized!W171/MAX(Summarized!$W$2:$W$216))+'Weighting Criteria'!$D$6*(Summarized!X171/MAX(Summarized!$X$2:$X$216))+'Weighting Criteria'!$E$6*(Summarized!Y171/MAX(Summarized!$Y$2:$Y$216))+'Weighting Criteria'!$F$6*(Summarized!Z171/MAX(Summarized!$Z$2:$Z$216)))</f>
        <v>4.7789855072463769</v>
      </c>
      <c r="AN171">
        <f>'Weighting Criteria'!$B$7*('Weighting Criteria'!$D$9*(Summarized!AB171/MAX(Summarized!$AB$2:$AB$216))+'Weighting Criteria'!$E$9*(Summarized!AC171/MAX(Summarized!$AC$2:$AC$216))+'Weighting Criteria'!$F$9*(Summarized!AD171/MAX(Summarized!$AD$2:$AD$216)))</f>
        <v>2.096774193548387</v>
      </c>
      <c r="AO171">
        <f>'Weighting Criteria'!$B$10*('Weighting Criteria'!$C$12*(Summarized!I171/MAX($I$2:$I$216))+'Weighting Criteria'!$D$12*(Summarized!J171/MAX($J$2:$J$216)))</f>
        <v>0.76687829192210832</v>
      </c>
      <c r="AP171">
        <f>'Weighting Criteria'!$B$13*(Summarized!AF171/MAX(Summarized!$AF$2:$AF$216))</f>
        <v>0.64881824905116781</v>
      </c>
      <c r="AQ171">
        <f>'Weighting Criteria'!$B$14*(Summarized!S171/MAX(Summarized!$S$2:$S$216))</f>
        <v>1.6666666666666665</v>
      </c>
      <c r="AR171">
        <f t="shared" si="14"/>
        <v>21.134611753243512</v>
      </c>
    </row>
    <row r="172" spans="1:44" x14ac:dyDescent="0.25">
      <c r="A172" t="s">
        <v>620</v>
      </c>
      <c r="B172" t="s">
        <v>541</v>
      </c>
      <c r="C172" t="s">
        <v>619</v>
      </c>
      <c r="D172" t="s">
        <v>24</v>
      </c>
      <c r="E172" t="s">
        <v>835</v>
      </c>
      <c r="F172">
        <v>426</v>
      </c>
      <c r="G172">
        <v>1243</v>
      </c>
      <c r="H172">
        <v>5.4097265809591626</v>
      </c>
      <c r="I172" s="2">
        <f t="shared" si="10"/>
        <v>78.747048233345055</v>
      </c>
      <c r="J172" s="2">
        <f t="shared" si="11"/>
        <v>229.77131679353968</v>
      </c>
      <c r="K172" t="s">
        <v>800</v>
      </c>
      <c r="L172" s="2">
        <v>0.72065727699530502</v>
      </c>
      <c r="M172" s="2">
        <v>2.1126760563380202E-2</v>
      </c>
      <c r="N172" s="2">
        <v>0.352112676056338</v>
      </c>
      <c r="O172" s="2">
        <v>0.22769953051643099</v>
      </c>
      <c r="P172" s="2">
        <v>4.6948356807511703E-3</v>
      </c>
      <c r="Q172" s="2">
        <v>0.11267605633802801</v>
      </c>
      <c r="R172" s="2">
        <v>0.28169014084506999</v>
      </c>
      <c r="S172">
        <v>2</v>
      </c>
      <c r="T172">
        <v>14.555792422086681</v>
      </c>
      <c r="U172" s="3">
        <f t="shared" si="12"/>
        <v>2.690670628959198</v>
      </c>
      <c r="V172">
        <v>0.18952431977930309</v>
      </c>
      <c r="W172">
        <v>0</v>
      </c>
      <c r="X172">
        <v>2</v>
      </c>
      <c r="Y172">
        <v>0</v>
      </c>
      <c r="Z172">
        <v>18</v>
      </c>
      <c r="AA172">
        <v>0</v>
      </c>
      <c r="AB172">
        <v>13</v>
      </c>
      <c r="AC172">
        <v>0</v>
      </c>
      <c r="AD172">
        <v>20</v>
      </c>
      <c r="AE172">
        <v>34.806012840286627</v>
      </c>
      <c r="AF172" s="3">
        <f t="shared" si="13"/>
        <v>6.4339689482264744</v>
      </c>
      <c r="AJ172">
        <f>V172*'Weighting Criteria'!$B$1</f>
        <v>3.7904863955860617</v>
      </c>
      <c r="AK172">
        <f>L172*'Weighting Criteria'!$B$2</f>
        <v>14.4131455399061</v>
      </c>
      <c r="AL172">
        <f>(U172/(MAX($U$2:$U$216)))*'Weighting Criteria'!$B$3</f>
        <v>0.95483786595595255</v>
      </c>
      <c r="AM172">
        <f>'Weighting Criteria'!$B$4*('Weighting Criteria'!$C$6*(Summarized!W172/MAX(Summarized!$W$2:$W$216))+'Weighting Criteria'!$D$6*(Summarized!X172/MAX(Summarized!$X$2:$X$216))+'Weighting Criteria'!$E$6*(Summarized!Y172/MAX(Summarized!$Y$2:$Y$216))+'Weighting Criteria'!$F$6*(Summarized!Z172/MAX(Summarized!$Z$2:$Z$216)))</f>
        <v>1.1159420289855073</v>
      </c>
      <c r="AN172">
        <f>'Weighting Criteria'!$B$7*('Weighting Criteria'!$D$9*(Summarized!AB172/MAX(Summarized!$AB$2:$AB$216))+'Weighting Criteria'!$E$9*(Summarized!AC172/MAX(Summarized!$AC$2:$AC$216))+'Weighting Criteria'!$F$9*(Summarized!AD172/MAX(Summarized!$AD$2:$AD$216)))</f>
        <v>2.096774193548387</v>
      </c>
      <c r="AO172">
        <f>'Weighting Criteria'!$B$10*('Weighting Criteria'!$C$12*(Summarized!I172/MAX($I$2:$I$216))+'Weighting Criteria'!$D$12*(Summarized!J172/MAX($J$2:$J$216)))</f>
        <v>0.98686418999000192</v>
      </c>
      <c r="AP172">
        <f>'Weighting Criteria'!$B$13*(Summarized!AF172/MAX(Summarized!$AF$2:$AF$216))</f>
        <v>0.76900825534650763</v>
      </c>
      <c r="AQ172">
        <f>'Weighting Criteria'!$B$14*(Summarized!S172/MAX(Summarized!$S$2:$S$216))</f>
        <v>3.333333333333333</v>
      </c>
      <c r="AR172">
        <f t="shared" si="14"/>
        <v>27.460391802651849</v>
      </c>
    </row>
    <row r="173" spans="1:44" x14ac:dyDescent="0.25">
      <c r="A173" t="s">
        <v>623</v>
      </c>
      <c r="B173" t="s">
        <v>541</v>
      </c>
      <c r="C173" t="s">
        <v>622</v>
      </c>
      <c r="D173" t="s">
        <v>24</v>
      </c>
      <c r="E173" t="s">
        <v>835</v>
      </c>
      <c r="F173">
        <v>1147</v>
      </c>
      <c r="G173">
        <v>1147</v>
      </c>
      <c r="H173">
        <v>35.766567113627758</v>
      </c>
      <c r="I173" s="2">
        <f t="shared" si="10"/>
        <v>32.069054778337133</v>
      </c>
      <c r="J173" s="2">
        <f t="shared" si="11"/>
        <v>32.069054778337133</v>
      </c>
      <c r="K173" t="s">
        <v>621</v>
      </c>
      <c r="L173" s="2">
        <v>0.537925021795989</v>
      </c>
      <c r="M173" s="2">
        <v>0.11246730601569301</v>
      </c>
      <c r="N173" s="2">
        <v>0.28683522231909298</v>
      </c>
      <c r="O173" s="2">
        <v>0.30514385353095003</v>
      </c>
      <c r="P173" s="2">
        <v>8.7183958151700004E-4</v>
      </c>
      <c r="Q173" s="2">
        <v>6.5387968613774994E-2</v>
      </c>
      <c r="R173" s="2">
        <v>0.229293809938971</v>
      </c>
      <c r="S173">
        <v>2</v>
      </c>
      <c r="T173">
        <v>11.78289229818372</v>
      </c>
      <c r="U173" s="3">
        <f t="shared" si="12"/>
        <v>0.3294387258567571</v>
      </c>
      <c r="V173">
        <v>1.871723666850756E-2</v>
      </c>
      <c r="W173">
        <v>0</v>
      </c>
      <c r="X173">
        <v>6</v>
      </c>
      <c r="Y173">
        <v>1</v>
      </c>
      <c r="Z173">
        <v>34</v>
      </c>
      <c r="AA173">
        <v>0</v>
      </c>
      <c r="AB173">
        <v>11</v>
      </c>
      <c r="AC173">
        <v>0</v>
      </c>
      <c r="AD173">
        <v>80</v>
      </c>
      <c r="AE173">
        <v>202.2623070963536</v>
      </c>
      <c r="AF173" s="3">
        <f t="shared" si="13"/>
        <v>5.6550662649222412</v>
      </c>
      <c r="AJ173">
        <f>V173*'Weighting Criteria'!$B$1</f>
        <v>0.37434473337015117</v>
      </c>
      <c r="AK173">
        <f>L173*'Weighting Criteria'!$B$2</f>
        <v>10.75850043591978</v>
      </c>
      <c r="AL173">
        <f>(U173/(MAX($U$2:$U$216)))*'Weighting Criteria'!$B$3</f>
        <v>0.11690786920359403</v>
      </c>
      <c r="AM173">
        <f>'Weighting Criteria'!$B$4*('Weighting Criteria'!$C$6*(Summarized!W173/MAX(Summarized!$W$2:$W$216))+'Weighting Criteria'!$D$6*(Summarized!X173/MAX(Summarized!$X$2:$X$216))+'Weighting Criteria'!$E$6*(Summarized!Y173/MAX(Summarized!$Y$2:$Y$216))+'Weighting Criteria'!$F$6*(Summarized!Z173/MAX(Summarized!$Z$2:$Z$216)))</f>
        <v>3.7282608695652177</v>
      </c>
      <c r="AN173">
        <f>'Weighting Criteria'!$B$7*('Weighting Criteria'!$D$9*(Summarized!AB173/MAX(Summarized!$AB$2:$AB$216))+'Weighting Criteria'!$E$9*(Summarized!AC173/MAX(Summarized!$AC$2:$AC$216))+'Weighting Criteria'!$F$9*(Summarized!AD173/MAX(Summarized!$AD$2:$AD$216)))</f>
        <v>1.774193548387097</v>
      </c>
      <c r="AO173">
        <f>'Weighting Criteria'!$B$10*('Weighting Criteria'!$C$12*(Summarized!I173/MAX($I$2:$I$216))+'Weighting Criteria'!$D$12*(Summarized!J173/MAX($J$2:$J$216)))</f>
        <v>0.2051599214510996</v>
      </c>
      <c r="AP173">
        <f>'Weighting Criteria'!$B$13*(Summarized!AF173/MAX(Summarized!$AF$2:$AF$216))</f>
        <v>0.67591135071540709</v>
      </c>
      <c r="AQ173">
        <f>'Weighting Criteria'!$B$14*(Summarized!S173/MAX(Summarized!$S$2:$S$216))</f>
        <v>3.333333333333333</v>
      </c>
      <c r="AR173">
        <f t="shared" si="14"/>
        <v>20.966612061945675</v>
      </c>
    </row>
    <row r="174" spans="1:44" x14ac:dyDescent="0.25">
      <c r="A174" t="s">
        <v>626</v>
      </c>
      <c r="B174" t="s">
        <v>541</v>
      </c>
      <c r="C174" t="s">
        <v>625</v>
      </c>
      <c r="D174" t="s">
        <v>67</v>
      </c>
      <c r="E174" t="s">
        <v>837</v>
      </c>
      <c r="F174">
        <v>750</v>
      </c>
      <c r="G174">
        <v>750</v>
      </c>
      <c r="H174">
        <v>16.843214829716992</v>
      </c>
      <c r="I174" s="2">
        <f t="shared" si="10"/>
        <v>44.528316451604738</v>
      </c>
      <c r="J174" s="2">
        <f t="shared" si="11"/>
        <v>44.528316451604738</v>
      </c>
      <c r="K174" t="s">
        <v>624</v>
      </c>
      <c r="L174" s="2">
        <v>0.75333333333333297</v>
      </c>
      <c r="M174" s="2">
        <v>1.6E-2</v>
      </c>
      <c r="N174" s="2">
        <v>0.224</v>
      </c>
      <c r="O174" s="2">
        <v>0.36666666666666597</v>
      </c>
      <c r="P174" s="2">
        <v>1.33333333333333E-3</v>
      </c>
      <c r="Q174" s="2">
        <v>5.7333333333333299E-2</v>
      </c>
      <c r="R174" s="2">
        <v>0.334666666666666</v>
      </c>
      <c r="S174">
        <v>1</v>
      </c>
      <c r="T174">
        <v>42.264270407249427</v>
      </c>
      <c r="U174" s="3">
        <f t="shared" si="12"/>
        <v>2.5092757430535944</v>
      </c>
      <c r="V174">
        <v>0.27026680311003592</v>
      </c>
      <c r="W174">
        <v>0</v>
      </c>
      <c r="X174">
        <v>11</v>
      </c>
      <c r="Y174">
        <v>0</v>
      </c>
      <c r="Z174">
        <v>49</v>
      </c>
      <c r="AA174">
        <v>0</v>
      </c>
      <c r="AB174">
        <v>20</v>
      </c>
      <c r="AC174">
        <v>0</v>
      </c>
      <c r="AD174">
        <v>102</v>
      </c>
      <c r="AE174">
        <v>133.01793821541679</v>
      </c>
      <c r="AF174" s="3">
        <f t="shared" si="13"/>
        <v>7.897419795461448</v>
      </c>
      <c r="AJ174">
        <f>V174*'Weighting Criteria'!$B$1</f>
        <v>5.4053360622007185</v>
      </c>
      <c r="AK174">
        <f>L174*'Weighting Criteria'!$B$2</f>
        <v>15.066666666666659</v>
      </c>
      <c r="AL174">
        <f>(U174/(MAX($U$2:$U$216)))*'Weighting Criteria'!$B$3</f>
        <v>0.89046629111907694</v>
      </c>
      <c r="AM174">
        <f>'Weighting Criteria'!$B$4*('Weighting Criteria'!$C$6*(Summarized!W174/MAX(Summarized!$W$2:$W$216))+'Weighting Criteria'!$D$6*(Summarized!X174/MAX(Summarized!$X$2:$X$216))+'Weighting Criteria'!$E$6*(Summarized!Y174/MAX(Summarized!$Y$2:$Y$216))+'Weighting Criteria'!$F$6*(Summarized!Z174/MAX(Summarized!$Z$2:$Z$216)))</f>
        <v>3.9637681159420293</v>
      </c>
      <c r="AN174">
        <f>'Weighting Criteria'!$B$7*('Weighting Criteria'!$D$9*(Summarized!AB174/MAX(Summarized!$AB$2:$AB$216))+'Weighting Criteria'!$E$9*(Summarized!AC174/MAX(Summarized!$AC$2:$AC$216))+'Weighting Criteria'!$F$9*(Summarized!AD174/MAX(Summarized!$AD$2:$AD$216)))</f>
        <v>3.2258064516129035</v>
      </c>
      <c r="AO174">
        <f>'Weighting Criteria'!$B$10*('Weighting Criteria'!$C$12*(Summarized!I174/MAX($I$2:$I$216))+'Weighting Criteria'!$D$12*(Summarized!J174/MAX($J$2:$J$216)))</f>
        <v>0.28486732673305909</v>
      </c>
      <c r="AP174">
        <f>'Weighting Criteria'!$B$13*(Summarized!AF174/MAX(Summarized!$AF$2:$AF$216))</f>
        <v>0.94392451494825058</v>
      </c>
      <c r="AQ174">
        <f>'Weighting Criteria'!$B$14*(Summarized!S174/MAX(Summarized!$S$2:$S$216))</f>
        <v>1.6666666666666665</v>
      </c>
      <c r="AR174">
        <f t="shared" si="14"/>
        <v>31.447502095889362</v>
      </c>
    </row>
    <row r="175" spans="1:44" x14ac:dyDescent="0.25">
      <c r="A175" t="s">
        <v>629</v>
      </c>
      <c r="B175" t="s">
        <v>541</v>
      </c>
      <c r="C175" t="s">
        <v>628</v>
      </c>
      <c r="D175" t="s">
        <v>75</v>
      </c>
      <c r="E175" t="s">
        <v>837</v>
      </c>
      <c r="F175">
        <v>973</v>
      </c>
      <c r="G175">
        <v>973</v>
      </c>
      <c r="H175">
        <v>117.9534764189106</v>
      </c>
      <c r="I175" s="2">
        <f t="shared" si="10"/>
        <v>8.2490150315231077</v>
      </c>
      <c r="J175" s="2">
        <f t="shared" si="11"/>
        <v>8.2490150315231077</v>
      </c>
      <c r="K175" t="s">
        <v>627</v>
      </c>
      <c r="L175" s="2">
        <v>0.79136690647482</v>
      </c>
      <c r="M175" s="2">
        <v>1.13052415210688E-2</v>
      </c>
      <c r="N175" s="2">
        <v>0.124357656731757</v>
      </c>
      <c r="O175" s="2">
        <v>0.53956834532374098</v>
      </c>
      <c r="P175" s="2">
        <v>0</v>
      </c>
      <c r="Q175" s="2">
        <v>3.18602261048304E-2</v>
      </c>
      <c r="R175" s="2">
        <v>0.29290853031860198</v>
      </c>
      <c r="S175">
        <v>2</v>
      </c>
      <c r="T175">
        <v>12.802309937874449</v>
      </c>
      <c r="U175" s="3">
        <f t="shared" si="12"/>
        <v>0.10853694462049743</v>
      </c>
      <c r="V175">
        <v>1.4355450442343249E-2</v>
      </c>
      <c r="W175">
        <v>0</v>
      </c>
      <c r="X175">
        <v>5</v>
      </c>
      <c r="Y175">
        <v>0</v>
      </c>
      <c r="Z175">
        <v>30</v>
      </c>
      <c r="AA175">
        <v>0</v>
      </c>
      <c r="AB175">
        <v>26</v>
      </c>
      <c r="AC175">
        <v>0</v>
      </c>
      <c r="AD175">
        <v>73</v>
      </c>
      <c r="AE175">
        <v>182.46045394072641</v>
      </c>
      <c r="AF175" s="3">
        <f t="shared" si="13"/>
        <v>1.5468849200571242</v>
      </c>
      <c r="AJ175">
        <f>V175*'Weighting Criteria'!$B$1</f>
        <v>0.28710900884686497</v>
      </c>
      <c r="AK175">
        <f>L175*'Weighting Criteria'!$B$2</f>
        <v>15.8273381294964</v>
      </c>
      <c r="AL175">
        <f>(U175/(MAX($U$2:$U$216)))*'Weighting Criteria'!$B$3</f>
        <v>3.8516488589650677E-2</v>
      </c>
      <c r="AM175">
        <f>'Weighting Criteria'!$B$4*('Weighting Criteria'!$C$6*(Summarized!W175/MAX(Summarized!$W$2:$W$216))+'Weighting Criteria'!$D$6*(Summarized!X175/MAX(Summarized!$X$2:$X$216))+'Weighting Criteria'!$E$6*(Summarized!Y175/MAX(Summarized!$Y$2:$Y$216))+'Weighting Criteria'!$F$6*(Summarized!Z175/MAX(Summarized!$Z$2:$Z$216)))</f>
        <v>2.13768115942029</v>
      </c>
      <c r="AN175">
        <f>'Weighting Criteria'!$B$7*('Weighting Criteria'!$D$9*(Summarized!AB175/MAX(Summarized!$AB$2:$AB$216))+'Weighting Criteria'!$E$9*(Summarized!AC175/MAX(Summarized!$AC$2:$AC$216))+'Weighting Criteria'!$F$9*(Summarized!AD175/MAX(Summarized!$AD$2:$AD$216)))</f>
        <v>4.193548387096774</v>
      </c>
      <c r="AO175">
        <f>'Weighting Criteria'!$B$10*('Weighting Criteria'!$C$12*(Summarized!I175/MAX($I$2:$I$216))+'Weighting Criteria'!$D$12*(Summarized!J175/MAX($J$2:$J$216)))</f>
        <v>5.2772596124642447E-2</v>
      </c>
      <c r="AP175">
        <f>'Weighting Criteria'!$B$13*(Summarized!AF175/MAX(Summarized!$AF$2:$AF$216))</f>
        <v>0.18488856305762177</v>
      </c>
      <c r="AQ175">
        <f>'Weighting Criteria'!$B$14*(Summarized!S175/MAX(Summarized!$S$2:$S$216))</f>
        <v>3.333333333333333</v>
      </c>
      <c r="AR175">
        <f t="shared" si="14"/>
        <v>26.05518766596558</v>
      </c>
    </row>
    <row r="176" spans="1:44" x14ac:dyDescent="0.25">
      <c r="A176" t="s">
        <v>632</v>
      </c>
      <c r="B176" t="s">
        <v>541</v>
      </c>
      <c r="C176" t="s">
        <v>631</v>
      </c>
      <c r="D176" t="s">
        <v>149</v>
      </c>
      <c r="E176" t="s">
        <v>837</v>
      </c>
      <c r="F176">
        <v>1144</v>
      </c>
      <c r="G176">
        <v>1144</v>
      </c>
      <c r="H176">
        <v>31.31492420658428</v>
      </c>
      <c r="I176" s="2">
        <f t="shared" si="10"/>
        <v>36.532101832756865</v>
      </c>
      <c r="J176" s="2">
        <f t="shared" si="11"/>
        <v>36.532101832756865</v>
      </c>
      <c r="K176" t="s">
        <v>630</v>
      </c>
      <c r="L176" s="2">
        <v>0.179195804195804</v>
      </c>
      <c r="M176" s="2">
        <v>0.10052447552447499</v>
      </c>
      <c r="N176" s="2">
        <v>3.9335664335664301E-2</v>
      </c>
      <c r="O176" s="2">
        <v>0.21853146853146799</v>
      </c>
      <c r="P176" s="2">
        <v>0</v>
      </c>
      <c r="Q176" s="2">
        <v>6.0314685314685298E-2</v>
      </c>
      <c r="R176" s="2">
        <v>0.58129370629370603</v>
      </c>
      <c r="S176">
        <v>3</v>
      </c>
      <c r="T176">
        <v>0</v>
      </c>
      <c r="U176" s="3">
        <f t="shared" si="12"/>
        <v>0</v>
      </c>
      <c r="V176">
        <v>0</v>
      </c>
      <c r="W176">
        <v>0</v>
      </c>
      <c r="X176">
        <v>2</v>
      </c>
      <c r="Y176">
        <v>0</v>
      </c>
      <c r="Z176">
        <v>16</v>
      </c>
      <c r="AA176">
        <v>0</v>
      </c>
      <c r="AB176">
        <v>11</v>
      </c>
      <c r="AC176">
        <v>0</v>
      </c>
      <c r="AD176">
        <v>35</v>
      </c>
      <c r="AE176">
        <v>181.71159059256371</v>
      </c>
      <c r="AF176" s="3">
        <f t="shared" si="13"/>
        <v>5.8027153249298626</v>
      </c>
      <c r="AJ176">
        <f>V176*'Weighting Criteria'!$B$1</f>
        <v>0</v>
      </c>
      <c r="AK176">
        <f>L176*'Weighting Criteria'!$B$2</f>
        <v>3.5839160839160797</v>
      </c>
      <c r="AL176">
        <f>(U176/(MAX($U$2:$U$216)))*'Weighting Criteria'!$B$3</f>
        <v>0</v>
      </c>
      <c r="AM176">
        <f>'Weighting Criteria'!$B$4*('Weighting Criteria'!$C$6*(Summarized!W176/MAX(Summarized!$W$2:$W$216))+'Weighting Criteria'!$D$6*(Summarized!X176/MAX(Summarized!$X$2:$X$216))+'Weighting Criteria'!$E$6*(Summarized!Y176/MAX(Summarized!$Y$2:$Y$216))+'Weighting Criteria'!$F$6*(Summarized!Z176/MAX(Summarized!$Z$2:$Z$216)))</f>
        <v>1.0289855072463769</v>
      </c>
      <c r="AN176">
        <f>'Weighting Criteria'!$B$7*('Weighting Criteria'!$D$9*(Summarized!AB176/MAX(Summarized!$AB$2:$AB$216))+'Weighting Criteria'!$E$9*(Summarized!AC176/MAX(Summarized!$AC$2:$AC$216))+'Weighting Criteria'!$F$9*(Summarized!AD176/MAX(Summarized!$AD$2:$AD$216)))</f>
        <v>1.774193548387097</v>
      </c>
      <c r="AO176">
        <f>'Weighting Criteria'!$B$10*('Weighting Criteria'!$C$12*(Summarized!I176/MAX($I$2:$I$216))+'Weighting Criteria'!$D$12*(Summarized!J176/MAX($J$2:$J$216)))</f>
        <v>0.23371200661376657</v>
      </c>
      <c r="AP176">
        <f>'Weighting Criteria'!$B$13*(Summarized!AF176/MAX(Summarized!$AF$2:$AF$216))</f>
        <v>0.69355883191304502</v>
      </c>
      <c r="AQ176">
        <f>'Weighting Criteria'!$B$14*(Summarized!S176/MAX(Summarized!$S$2:$S$216))</f>
        <v>5</v>
      </c>
      <c r="AR176">
        <f t="shared" si="14"/>
        <v>12.314365978076365</v>
      </c>
    </row>
    <row r="177" spans="1:44" x14ac:dyDescent="0.25">
      <c r="A177" t="s">
        <v>635</v>
      </c>
      <c r="B177" t="s">
        <v>541</v>
      </c>
      <c r="C177" t="s">
        <v>634</v>
      </c>
      <c r="D177" t="s">
        <v>24</v>
      </c>
      <c r="E177" t="s">
        <v>835</v>
      </c>
      <c r="F177">
        <v>651</v>
      </c>
      <c r="G177">
        <v>651</v>
      </c>
      <c r="H177">
        <v>8.505150797072071</v>
      </c>
      <c r="I177" s="2">
        <f t="shared" si="10"/>
        <v>76.541852758696422</v>
      </c>
      <c r="J177" s="2">
        <f t="shared" si="11"/>
        <v>76.541852758696422</v>
      </c>
      <c r="K177" t="s">
        <v>633</v>
      </c>
      <c r="L177" s="2">
        <v>0.82181259600614398</v>
      </c>
      <c r="M177" s="2">
        <v>2.61136712749615E-2</v>
      </c>
      <c r="N177" s="2">
        <v>0.221198156682027</v>
      </c>
      <c r="O177" s="2">
        <v>0.60368663594469996</v>
      </c>
      <c r="P177" s="2">
        <v>1.53609831029185E-3</v>
      </c>
      <c r="Q177" s="2">
        <v>4.9155145929339401E-2</v>
      </c>
      <c r="R177" s="2">
        <v>9.83102918586789E-2</v>
      </c>
      <c r="S177">
        <v>3</v>
      </c>
      <c r="T177">
        <v>65.16951248612969</v>
      </c>
      <c r="U177" s="3">
        <f t="shared" si="12"/>
        <v>7.6623582627793656</v>
      </c>
      <c r="V177">
        <v>0.3846756002106857</v>
      </c>
      <c r="W177">
        <v>0</v>
      </c>
      <c r="X177">
        <v>13</v>
      </c>
      <c r="Y177">
        <v>1</v>
      </c>
      <c r="Z177">
        <v>57</v>
      </c>
      <c r="AA177">
        <v>0</v>
      </c>
      <c r="AB177">
        <v>21</v>
      </c>
      <c r="AC177">
        <v>0</v>
      </c>
      <c r="AD177">
        <v>83</v>
      </c>
      <c r="AE177">
        <v>114.0674008431745</v>
      </c>
      <c r="AF177" s="3">
        <f t="shared" si="13"/>
        <v>13.411567127350947</v>
      </c>
      <c r="AJ177">
        <f>V177*'Weighting Criteria'!$B$1</f>
        <v>7.693512004213714</v>
      </c>
      <c r="AK177">
        <f>L177*'Weighting Criteria'!$B$2</f>
        <v>16.436251920122878</v>
      </c>
      <c r="AL177">
        <f>(U177/(MAX($U$2:$U$216)))*'Weighting Criteria'!$B$3</f>
        <v>2.7191398802507072</v>
      </c>
      <c r="AM177">
        <f>'Weighting Criteria'!$B$4*('Weighting Criteria'!$C$6*(Summarized!W177/MAX(Summarized!$W$2:$W$216))+'Weighting Criteria'!$D$6*(Summarized!X177/MAX(Summarized!$X$2:$X$216))+'Weighting Criteria'!$E$6*(Summarized!Y177/MAX(Summarized!$Y$2:$Y$216))+'Weighting Criteria'!$F$6*(Summarized!Z177/MAX(Summarized!$Z$2:$Z$216)))</f>
        <v>5.8949275362318847</v>
      </c>
      <c r="AN177">
        <f>'Weighting Criteria'!$B$7*('Weighting Criteria'!$D$9*(Summarized!AB177/MAX(Summarized!$AB$2:$AB$216))+'Weighting Criteria'!$E$9*(Summarized!AC177/MAX(Summarized!$AC$2:$AC$216))+'Weighting Criteria'!$F$9*(Summarized!AD177/MAX(Summarized!$AD$2:$AD$216)))</f>
        <v>3.3870967741935485</v>
      </c>
      <c r="AO177">
        <f>'Weighting Criteria'!$B$10*('Weighting Criteria'!$C$12*(Summarized!I177/MAX($I$2:$I$216))+'Weighting Criteria'!$D$12*(Summarized!J177/MAX($J$2:$J$216)))</f>
        <v>0.48967207197835749</v>
      </c>
      <c r="AP177">
        <f>'Weighting Criteria'!$B$13*(Summarized!AF177/MAX(Summarized!$AF$2:$AF$216))</f>
        <v>1.6029927904625143</v>
      </c>
      <c r="AQ177">
        <f>'Weighting Criteria'!$B$14*(Summarized!S177/MAX(Summarized!$S$2:$S$216))</f>
        <v>5</v>
      </c>
      <c r="AR177">
        <f t="shared" si="14"/>
        <v>43.223592977453606</v>
      </c>
    </row>
    <row r="178" spans="1:44" x14ac:dyDescent="0.25">
      <c r="A178" t="s">
        <v>638</v>
      </c>
      <c r="B178" t="s">
        <v>541</v>
      </c>
      <c r="C178" t="s">
        <v>637</v>
      </c>
      <c r="D178" t="s">
        <v>24</v>
      </c>
      <c r="E178" t="s">
        <v>835</v>
      </c>
      <c r="F178">
        <v>393</v>
      </c>
      <c r="G178">
        <v>2187</v>
      </c>
      <c r="H178">
        <v>21.63400805462118</v>
      </c>
      <c r="I178" s="2">
        <f t="shared" si="10"/>
        <v>18.165843287464821</v>
      </c>
      <c r="J178" s="2">
        <f t="shared" si="11"/>
        <v>101.09083783635002</v>
      </c>
      <c r="K178" t="s">
        <v>796</v>
      </c>
      <c r="L178" s="2">
        <v>0.77353689567429995</v>
      </c>
      <c r="M178" s="2">
        <v>1.5267175572519E-2</v>
      </c>
      <c r="N178" s="2">
        <v>0.46310432569974502</v>
      </c>
      <c r="O178" s="2">
        <v>0.29770992366412202</v>
      </c>
      <c r="P178" s="2">
        <v>0</v>
      </c>
      <c r="Q178" s="2">
        <v>7.6335877862595394E-2</v>
      </c>
      <c r="R178" s="2">
        <v>0.14758269720101699</v>
      </c>
      <c r="S178">
        <v>5</v>
      </c>
      <c r="T178">
        <v>87.270801979304139</v>
      </c>
      <c r="U178" s="3">
        <f t="shared" si="12"/>
        <v>4.0339636445990168</v>
      </c>
      <c r="V178">
        <v>0.27922367165968631</v>
      </c>
      <c r="W178">
        <v>0</v>
      </c>
      <c r="X178">
        <v>23</v>
      </c>
      <c r="Y178">
        <v>1</v>
      </c>
      <c r="Z178">
        <v>103</v>
      </c>
      <c r="AA178">
        <v>0</v>
      </c>
      <c r="AB178">
        <v>69</v>
      </c>
      <c r="AC178">
        <v>1</v>
      </c>
      <c r="AD178">
        <v>213</v>
      </c>
      <c r="AE178">
        <v>240.954955863327</v>
      </c>
      <c r="AF178" s="3">
        <f t="shared" si="13"/>
        <v>11.137786176975066</v>
      </c>
      <c r="AJ178">
        <f>V178*'Weighting Criteria'!$B$1</f>
        <v>5.5844734331937262</v>
      </c>
      <c r="AK178">
        <f>L178*'Weighting Criteria'!$B$2</f>
        <v>15.470737913485999</v>
      </c>
      <c r="AL178">
        <f>(U178/(MAX($U$2:$U$216)))*'Weighting Criteria'!$B$3</f>
        <v>1.431532048663557</v>
      </c>
      <c r="AM178">
        <f>'Weighting Criteria'!$B$4*('Weighting Criteria'!$C$6*(Summarized!W178/MAX(Summarized!$W$2:$W$216))+'Weighting Criteria'!$D$6*(Summarized!X178/MAX(Summarized!$X$2:$X$216))+'Weighting Criteria'!$E$6*(Summarized!Y178/MAX(Summarized!$Y$2:$Y$216))+'Weighting Criteria'!$F$6*(Summarized!Z178/MAX(Summarized!$Z$2:$Z$216)))</f>
        <v>9.5615942028985508</v>
      </c>
      <c r="AN178">
        <f>'Weighting Criteria'!$B$7*('Weighting Criteria'!$D$9*(Summarized!AB178/MAX(Summarized!$AB$2:$AB$216))+'Weighting Criteria'!$E$9*(Summarized!AC178/MAX(Summarized!$AC$2:$AC$216))+'Weighting Criteria'!$F$9*(Summarized!AD178/MAX(Summarized!$AD$2:$AD$216)))</f>
        <v>11.129032258064516</v>
      </c>
      <c r="AO178">
        <f>'Weighting Criteria'!$B$10*('Weighting Criteria'!$C$12*(Summarized!I178/MAX($I$2:$I$216))+'Weighting Criteria'!$D$12*(Summarized!J178/MAX($J$2:$J$216)))</f>
        <v>0.38146885683091764</v>
      </c>
      <c r="AP178">
        <f>'Weighting Criteria'!$B$13*(Summarized!AF178/MAX(Summarized!$AF$2:$AF$216))</f>
        <v>1.3312233219184253</v>
      </c>
      <c r="AQ178">
        <f>'Weighting Criteria'!$B$14*(Summarized!S178/MAX(Summarized!$S$2:$S$216))</f>
        <v>8.3333333333333339</v>
      </c>
      <c r="AR178">
        <f t="shared" si="14"/>
        <v>53.223395368389021</v>
      </c>
    </row>
    <row r="179" spans="1:44" x14ac:dyDescent="0.25">
      <c r="A179" t="s">
        <v>641</v>
      </c>
      <c r="B179" t="s">
        <v>541</v>
      </c>
      <c r="C179" t="s">
        <v>640</v>
      </c>
      <c r="D179" t="s">
        <v>24</v>
      </c>
      <c r="E179" t="s">
        <v>835</v>
      </c>
      <c r="F179">
        <v>500</v>
      </c>
      <c r="G179">
        <v>2187</v>
      </c>
      <c r="H179">
        <v>21.63400805462118</v>
      </c>
      <c r="I179" s="2">
        <f t="shared" si="10"/>
        <v>23.111759907716056</v>
      </c>
      <c r="J179" s="2">
        <f t="shared" si="11"/>
        <v>101.09083783635002</v>
      </c>
      <c r="K179" t="s">
        <v>796</v>
      </c>
      <c r="L179" s="2">
        <v>0.76400000000000001</v>
      </c>
      <c r="M179" s="2">
        <v>4.0000000000000001E-3</v>
      </c>
      <c r="N179" s="2">
        <v>0.502</v>
      </c>
      <c r="O179" s="2">
        <v>0.308</v>
      </c>
      <c r="P179" s="2">
        <v>0</v>
      </c>
      <c r="Q179" s="2">
        <v>5.1999999999999998E-2</v>
      </c>
      <c r="R179" s="2">
        <v>0.13400000000000001</v>
      </c>
      <c r="S179">
        <v>3</v>
      </c>
      <c r="T179">
        <v>87.270801979304139</v>
      </c>
      <c r="U179" s="3">
        <f t="shared" si="12"/>
        <v>4.0339636445990168</v>
      </c>
      <c r="V179">
        <v>0.27922367165968631</v>
      </c>
      <c r="W179">
        <v>0</v>
      </c>
      <c r="X179">
        <v>23</v>
      </c>
      <c r="Y179">
        <v>1</v>
      </c>
      <c r="Z179">
        <v>103</v>
      </c>
      <c r="AA179">
        <v>0</v>
      </c>
      <c r="AB179">
        <v>69</v>
      </c>
      <c r="AC179">
        <v>1</v>
      </c>
      <c r="AD179">
        <v>213</v>
      </c>
      <c r="AE179">
        <v>240.954955863327</v>
      </c>
      <c r="AF179" s="3">
        <f t="shared" si="13"/>
        <v>11.137786176975066</v>
      </c>
      <c r="AJ179">
        <f>V179*'Weighting Criteria'!$B$1</f>
        <v>5.5844734331937262</v>
      </c>
      <c r="AK179">
        <f>L179*'Weighting Criteria'!$B$2</f>
        <v>15.280000000000001</v>
      </c>
      <c r="AL179">
        <f>(U179/(MAX($U$2:$U$216)))*'Weighting Criteria'!$B$3</f>
        <v>1.431532048663557</v>
      </c>
      <c r="AM179">
        <f>'Weighting Criteria'!$B$4*('Weighting Criteria'!$C$6*(Summarized!W179/MAX(Summarized!$W$2:$W$216))+'Weighting Criteria'!$D$6*(Summarized!X179/MAX(Summarized!$X$2:$X$216))+'Weighting Criteria'!$E$6*(Summarized!Y179/MAX(Summarized!$Y$2:$Y$216))+'Weighting Criteria'!$F$6*(Summarized!Z179/MAX(Summarized!$Z$2:$Z$216)))</f>
        <v>9.5615942028985508</v>
      </c>
      <c r="AN179">
        <f>'Weighting Criteria'!$B$7*('Weighting Criteria'!$D$9*(Summarized!AB179/MAX(Summarized!$AB$2:$AB$216))+'Weighting Criteria'!$E$9*(Summarized!AC179/MAX(Summarized!$AC$2:$AC$216))+'Weighting Criteria'!$F$9*(Summarized!AD179/MAX(Summarized!$AD$2:$AD$216)))</f>
        <v>11.129032258064516</v>
      </c>
      <c r="AO179">
        <f>'Weighting Criteria'!$B$10*('Weighting Criteria'!$C$12*(Summarized!I179/MAX($I$2:$I$216))+'Weighting Criteria'!$D$12*(Summarized!J179/MAX($J$2:$J$216)))</f>
        <v>0.39728946445917668</v>
      </c>
      <c r="AP179">
        <f>'Weighting Criteria'!$B$13*(Summarized!AF179/MAX(Summarized!$AF$2:$AF$216))</f>
        <v>1.3312233219184253</v>
      </c>
      <c r="AQ179">
        <f>'Weighting Criteria'!$B$14*(Summarized!S179/MAX(Summarized!$S$2:$S$216))</f>
        <v>5</v>
      </c>
      <c r="AR179">
        <f t="shared" si="14"/>
        <v>49.715144729197952</v>
      </c>
    </row>
    <row r="180" spans="1:44" x14ac:dyDescent="0.25">
      <c r="A180" t="s">
        <v>644</v>
      </c>
      <c r="B180" t="s">
        <v>541</v>
      </c>
      <c r="C180" t="s">
        <v>643</v>
      </c>
      <c r="D180" t="s">
        <v>30</v>
      </c>
      <c r="E180" t="s">
        <v>837</v>
      </c>
      <c r="F180">
        <v>1146</v>
      </c>
      <c r="G180">
        <v>1146</v>
      </c>
      <c r="H180">
        <v>19.41691404585513</v>
      </c>
      <c r="I180" s="2">
        <f t="shared" si="10"/>
        <v>59.020707270660921</v>
      </c>
      <c r="J180" s="2">
        <f t="shared" si="11"/>
        <v>59.020707270660921</v>
      </c>
      <c r="K180" t="s">
        <v>642</v>
      </c>
      <c r="L180" s="2">
        <v>0.56108202443280897</v>
      </c>
      <c r="M180" s="2">
        <v>1.8324607329842899E-2</v>
      </c>
      <c r="N180" s="2">
        <v>0.206806282722513</v>
      </c>
      <c r="O180" s="2">
        <v>0.32024432809773101</v>
      </c>
      <c r="P180" s="2">
        <v>1.7452006980802699E-3</v>
      </c>
      <c r="Q180" s="2">
        <v>7.06806282722513E-2</v>
      </c>
      <c r="R180" s="2">
        <v>0.382198952879581</v>
      </c>
      <c r="S180">
        <v>1</v>
      </c>
      <c r="T180">
        <v>56.628567315923021</v>
      </c>
      <c r="U180" s="3">
        <f t="shared" si="12"/>
        <v>2.9164555800261862</v>
      </c>
      <c r="V180">
        <v>5.8112570288740117E-2</v>
      </c>
      <c r="W180">
        <v>0</v>
      </c>
      <c r="X180">
        <v>19</v>
      </c>
      <c r="Y180">
        <v>0</v>
      </c>
      <c r="Z180">
        <v>34</v>
      </c>
      <c r="AA180">
        <v>0</v>
      </c>
      <c r="AB180">
        <v>67</v>
      </c>
      <c r="AC180">
        <v>0</v>
      </c>
      <c r="AD180">
        <v>108</v>
      </c>
      <c r="AE180">
        <v>96.755525918057216</v>
      </c>
      <c r="AF180" s="3">
        <f t="shared" si="13"/>
        <v>4.9830537277735605</v>
      </c>
      <c r="AJ180">
        <f>V180*'Weighting Criteria'!$B$1</f>
        <v>1.1622514057748023</v>
      </c>
      <c r="AK180">
        <f>L180*'Weighting Criteria'!$B$2</f>
        <v>11.221640488656179</v>
      </c>
      <c r="AL180">
        <f>(U180/(MAX($U$2:$U$216)))*'Weighting Criteria'!$B$3</f>
        <v>1.0349621362852293</v>
      </c>
      <c r="AM180">
        <f>'Weighting Criteria'!$B$4*('Weighting Criteria'!$C$6*(Summarized!W180/MAX(Summarized!$W$2:$W$216))+'Weighting Criteria'!$D$6*(Summarized!X180/MAX(Summarized!$X$2:$X$216))+'Weighting Criteria'!$E$6*(Summarized!Y180/MAX(Summarized!$Y$2:$Y$216))+'Weighting Criteria'!$F$6*(Summarized!Z180/MAX(Summarized!$Z$2:$Z$216)))</f>
        <v>4.6449275362318847</v>
      </c>
      <c r="AN180">
        <f>'Weighting Criteria'!$B$7*('Weighting Criteria'!$D$9*(Summarized!AB180/MAX(Summarized!$AB$2:$AB$216))+'Weighting Criteria'!$E$9*(Summarized!AC180/MAX(Summarized!$AC$2:$AC$216))+'Weighting Criteria'!$F$9*(Summarized!AD180/MAX(Summarized!$AD$2:$AD$216)))</f>
        <v>10.806451612903226</v>
      </c>
      <c r="AO180">
        <f>'Weighting Criteria'!$B$10*('Weighting Criteria'!$C$12*(Summarized!I180/MAX($I$2:$I$216))+'Weighting Criteria'!$D$12*(Summarized!J180/MAX($J$2:$J$216)))</f>
        <v>0.37758155802635746</v>
      </c>
      <c r="AP180">
        <f>'Weighting Criteria'!$B$13*(Summarized!AF180/MAX(Summarized!$AF$2:$AF$216))</f>
        <v>0.5955902933832703</v>
      </c>
      <c r="AQ180">
        <f>'Weighting Criteria'!$B$14*(Summarized!S180/MAX(Summarized!$S$2:$S$216))</f>
        <v>1.6666666666666665</v>
      </c>
      <c r="AR180">
        <f t="shared" si="14"/>
        <v>31.510071697927614</v>
      </c>
    </row>
    <row r="181" spans="1:44" x14ac:dyDescent="0.25">
      <c r="A181" t="s">
        <v>647</v>
      </c>
      <c r="B181" t="s">
        <v>541</v>
      </c>
      <c r="C181" t="s">
        <v>646</v>
      </c>
      <c r="D181" t="s">
        <v>24</v>
      </c>
      <c r="E181" t="s">
        <v>837</v>
      </c>
      <c r="F181">
        <v>769</v>
      </c>
      <c r="G181">
        <v>769</v>
      </c>
      <c r="H181">
        <v>10.979025247246771</v>
      </c>
      <c r="I181" s="2">
        <f t="shared" si="10"/>
        <v>70.042647929318079</v>
      </c>
      <c r="J181" s="2">
        <f t="shared" si="11"/>
        <v>70.042647929318079</v>
      </c>
      <c r="K181" t="s">
        <v>645</v>
      </c>
      <c r="L181" s="2">
        <v>0.81014304291287298</v>
      </c>
      <c r="M181" s="2">
        <v>7.8023407022106599E-3</v>
      </c>
      <c r="N181" s="2">
        <v>8.9726918075422601E-2</v>
      </c>
      <c r="O181" s="2">
        <v>0.76723016905071495</v>
      </c>
      <c r="P181" s="2">
        <v>1.3003901170351099E-3</v>
      </c>
      <c r="Q181" s="2">
        <v>4.94148244473342E-2</v>
      </c>
      <c r="R181" s="2">
        <v>8.4525357607282095E-2</v>
      </c>
      <c r="S181">
        <v>3</v>
      </c>
      <c r="T181">
        <v>44.328074505082157</v>
      </c>
      <c r="U181" s="3">
        <f t="shared" si="12"/>
        <v>4.037523687833616</v>
      </c>
      <c r="V181">
        <v>0.24625031851840359</v>
      </c>
      <c r="W181">
        <v>0</v>
      </c>
      <c r="X181">
        <v>8</v>
      </c>
      <c r="Y181">
        <v>1</v>
      </c>
      <c r="Z181">
        <v>55</v>
      </c>
      <c r="AA181">
        <v>0</v>
      </c>
      <c r="AB181">
        <v>30</v>
      </c>
      <c r="AC181">
        <v>0</v>
      </c>
      <c r="AD181">
        <v>75</v>
      </c>
      <c r="AE181">
        <v>121.99558264106641</v>
      </c>
      <c r="AF181" s="3">
        <f t="shared" si="13"/>
        <v>11.111695245591994</v>
      </c>
      <c r="AJ181">
        <f>V181*'Weighting Criteria'!$B$1</f>
        <v>4.925006370368072</v>
      </c>
      <c r="AK181">
        <f>L181*'Weighting Criteria'!$B$2</f>
        <v>16.202860858257459</v>
      </c>
      <c r="AL181">
        <f>(U181/(MAX($U$2:$U$216)))*'Weighting Criteria'!$B$3</f>
        <v>1.4327954006503254</v>
      </c>
      <c r="AM181">
        <f>'Weighting Criteria'!$B$4*('Weighting Criteria'!$C$6*(Summarized!W181/MAX(Summarized!$W$2:$W$216))+'Weighting Criteria'!$D$6*(Summarized!X181/MAX(Summarized!$X$2:$X$216))+'Weighting Criteria'!$E$6*(Summarized!Y181/MAX(Summarized!$Y$2:$Y$216))+'Weighting Criteria'!$F$6*(Summarized!Z181/MAX(Summarized!$Z$2:$Z$216)))</f>
        <v>4.97463768115942</v>
      </c>
      <c r="AN181">
        <f>'Weighting Criteria'!$B$7*('Weighting Criteria'!$D$9*(Summarized!AB181/MAX(Summarized!$AB$2:$AB$216))+'Weighting Criteria'!$E$9*(Summarized!AC181/MAX(Summarized!$AC$2:$AC$216))+'Weighting Criteria'!$F$9*(Summarized!AD181/MAX(Summarized!$AD$2:$AD$216)))</f>
        <v>4.838709677419355</v>
      </c>
      <c r="AO181">
        <f>'Weighting Criteria'!$B$10*('Weighting Criteria'!$C$12*(Summarized!I181/MAX($I$2:$I$216))+'Weighting Criteria'!$D$12*(Summarized!J181/MAX($J$2:$J$216)))</f>
        <v>0.44809378532456523</v>
      </c>
      <c r="AP181">
        <f>'Weighting Criteria'!$B$13*(Summarized!AF181/MAX(Summarized!$AF$2:$AF$216))</f>
        <v>1.3281048515333929</v>
      </c>
      <c r="AQ181">
        <f>'Weighting Criteria'!$B$14*(Summarized!S181/MAX(Summarized!$S$2:$S$216))</f>
        <v>5</v>
      </c>
      <c r="AR181">
        <f t="shared" si="14"/>
        <v>39.15020862471259</v>
      </c>
    </row>
    <row r="182" spans="1:44" x14ac:dyDescent="0.25">
      <c r="A182" t="s">
        <v>648</v>
      </c>
      <c r="B182" t="s">
        <v>541</v>
      </c>
      <c r="C182" t="s">
        <v>649</v>
      </c>
      <c r="D182" t="s">
        <v>24</v>
      </c>
      <c r="E182" t="s">
        <v>835</v>
      </c>
      <c r="F182">
        <v>610</v>
      </c>
      <c r="G182">
        <v>610</v>
      </c>
      <c r="H182">
        <v>5.1342673579429876</v>
      </c>
      <c r="I182" s="2">
        <f t="shared" si="10"/>
        <v>118.80955109521074</v>
      </c>
      <c r="J182" s="2">
        <f t="shared" si="11"/>
        <v>118.80955109521074</v>
      </c>
      <c r="K182" t="s">
        <v>648</v>
      </c>
      <c r="L182" s="2">
        <v>0.23114754098360599</v>
      </c>
      <c r="M182" s="2">
        <v>2.95081967213114E-2</v>
      </c>
      <c r="N182" s="2">
        <v>6.8852459016393405E-2</v>
      </c>
      <c r="O182" s="2">
        <v>0.18032786885245899</v>
      </c>
      <c r="P182" s="2">
        <v>4.9180327868852403E-3</v>
      </c>
      <c r="Q182" s="2">
        <v>7.5409836065573693E-2</v>
      </c>
      <c r="R182" s="2">
        <v>0.64098360655737696</v>
      </c>
      <c r="S182">
        <v>2</v>
      </c>
      <c r="T182">
        <v>12.52338889754242</v>
      </c>
      <c r="U182" s="3">
        <f t="shared" si="12"/>
        <v>2.4391773985373129</v>
      </c>
      <c r="V182">
        <v>0.1032808918446045</v>
      </c>
      <c r="W182">
        <v>1</v>
      </c>
      <c r="X182">
        <v>7</v>
      </c>
      <c r="Y182">
        <v>0</v>
      </c>
      <c r="Z182">
        <v>36</v>
      </c>
      <c r="AA182">
        <v>0</v>
      </c>
      <c r="AB182">
        <v>7</v>
      </c>
      <c r="AC182">
        <v>0</v>
      </c>
      <c r="AD182">
        <v>31</v>
      </c>
      <c r="AE182">
        <v>85.637597212016658</v>
      </c>
      <c r="AF182" s="3">
        <f t="shared" si="13"/>
        <v>16.679613904315033</v>
      </c>
      <c r="AJ182">
        <f>V182*'Weighting Criteria'!$B$1</f>
        <v>2.0656178368920899</v>
      </c>
      <c r="AK182">
        <f>L182*'Weighting Criteria'!$B$2</f>
        <v>4.6229508196721198</v>
      </c>
      <c r="AL182">
        <f>(U182/(MAX($U$2:$U$216)))*'Weighting Criteria'!$B$3</f>
        <v>0.86559050254629943</v>
      </c>
      <c r="AM182">
        <f>'Weighting Criteria'!$B$4*('Weighting Criteria'!$C$6*(Summarized!W182/MAX(Summarized!$W$2:$W$216))+'Weighting Criteria'!$D$6*(Summarized!X182/MAX(Summarized!$X$2:$X$216))+'Weighting Criteria'!$E$6*(Summarized!Y182/MAX(Summarized!$Y$2:$Y$216))+'Weighting Criteria'!$F$6*(Summarized!Z182/MAX(Summarized!$Z$2:$Z$216)))</f>
        <v>5.2318840579710146</v>
      </c>
      <c r="AN182">
        <f>'Weighting Criteria'!$B$7*('Weighting Criteria'!$D$9*(Summarized!AB182/MAX(Summarized!$AB$2:$AB$216))+'Weighting Criteria'!$E$9*(Summarized!AC182/MAX(Summarized!$AC$2:$AC$216))+'Weighting Criteria'!$F$9*(Summarized!AD182/MAX(Summarized!$AD$2:$AD$216)))</f>
        <v>1.1290322580645162</v>
      </c>
      <c r="AO182">
        <f>'Weighting Criteria'!$B$10*('Weighting Criteria'!$C$12*(Summarized!I182/MAX($I$2:$I$216))+'Weighting Criteria'!$D$12*(Summarized!J182/MAX($J$2:$J$216)))</f>
        <v>0.76007722518841714</v>
      </c>
      <c r="AP182">
        <f>'Weighting Criteria'!$B$13*(Summarized!AF182/MAX(Summarized!$AF$2:$AF$216))</f>
        <v>1.9936000455747234</v>
      </c>
      <c r="AQ182">
        <f>'Weighting Criteria'!$B$14*(Summarized!S182/MAX(Summarized!$S$2:$S$216))</f>
        <v>3.333333333333333</v>
      </c>
      <c r="AR182">
        <f t="shared" si="14"/>
        <v>20.002086079242513</v>
      </c>
    </row>
    <row r="183" spans="1:44" x14ac:dyDescent="0.25">
      <c r="A183" t="s">
        <v>652</v>
      </c>
      <c r="B183" t="s">
        <v>541</v>
      </c>
      <c r="C183" t="s">
        <v>651</v>
      </c>
      <c r="D183" t="s">
        <v>24</v>
      </c>
      <c r="E183" t="s">
        <v>835</v>
      </c>
      <c r="F183">
        <v>489</v>
      </c>
      <c r="G183">
        <v>2187</v>
      </c>
      <c r="H183">
        <v>21.63400805462118</v>
      </c>
      <c r="I183" s="2">
        <f t="shared" si="10"/>
        <v>22.603301189746301</v>
      </c>
      <c r="J183" s="2">
        <f t="shared" si="11"/>
        <v>101.09083783635002</v>
      </c>
      <c r="K183" t="s">
        <v>796</v>
      </c>
      <c r="L183" s="2">
        <v>0.86707566462167596</v>
      </c>
      <c r="M183" s="2">
        <v>1.43149284253578E-2</v>
      </c>
      <c r="N183" s="2">
        <v>0.78118609406952899</v>
      </c>
      <c r="O183" s="2">
        <v>0.13905930470347599</v>
      </c>
      <c r="P183" s="2">
        <v>0</v>
      </c>
      <c r="Q183" s="2">
        <v>3.6809815950920199E-2</v>
      </c>
      <c r="R183" s="2">
        <v>2.8629856850715701E-2</v>
      </c>
      <c r="S183">
        <v>6</v>
      </c>
      <c r="T183">
        <v>87.270801979304139</v>
      </c>
      <c r="U183" s="3">
        <f t="shared" si="12"/>
        <v>4.0339636445990168</v>
      </c>
      <c r="V183">
        <v>0.27922367165968631</v>
      </c>
      <c r="W183">
        <v>0</v>
      </c>
      <c r="X183">
        <v>23</v>
      </c>
      <c r="Y183">
        <v>1</v>
      </c>
      <c r="Z183">
        <v>103</v>
      </c>
      <c r="AA183">
        <v>0</v>
      </c>
      <c r="AB183">
        <v>69</v>
      </c>
      <c r="AC183">
        <v>1</v>
      </c>
      <c r="AD183">
        <v>213</v>
      </c>
      <c r="AE183">
        <v>240.954955863327</v>
      </c>
      <c r="AF183" s="3">
        <f t="shared" si="13"/>
        <v>11.137786176975066</v>
      </c>
      <c r="AJ183">
        <f>V183*'Weighting Criteria'!$B$1</f>
        <v>5.5844734331937262</v>
      </c>
      <c r="AK183">
        <f>L183*'Weighting Criteria'!$B$2</f>
        <v>17.341513292433518</v>
      </c>
      <c r="AL183">
        <f>(U183/(MAX($U$2:$U$216)))*'Weighting Criteria'!$B$3</f>
        <v>1.431532048663557</v>
      </c>
      <c r="AM183">
        <f>'Weighting Criteria'!$B$4*('Weighting Criteria'!$C$6*(Summarized!W183/MAX(Summarized!$W$2:$W$216))+'Weighting Criteria'!$D$6*(Summarized!X183/MAX(Summarized!$X$2:$X$216))+'Weighting Criteria'!$E$6*(Summarized!Y183/MAX(Summarized!$Y$2:$Y$216))+'Weighting Criteria'!$F$6*(Summarized!Z183/MAX(Summarized!$Z$2:$Z$216)))</f>
        <v>9.5615942028985508</v>
      </c>
      <c r="AN183">
        <f>'Weighting Criteria'!$B$7*('Weighting Criteria'!$D$9*(Summarized!AB183/MAX(Summarized!$AB$2:$AB$216))+'Weighting Criteria'!$E$9*(Summarized!AC183/MAX(Summarized!$AC$2:$AC$216))+'Weighting Criteria'!$F$9*(Summarized!AD183/MAX(Summarized!$AD$2:$AD$216)))</f>
        <v>11.129032258064516</v>
      </c>
      <c r="AO183">
        <f>'Weighting Criteria'!$B$10*('Weighting Criteria'!$C$12*(Summarized!I183/MAX($I$2:$I$216))+'Weighting Criteria'!$D$12*(Summarized!J183/MAX($J$2:$J$216)))</f>
        <v>0.39566304685253317</v>
      </c>
      <c r="AP183">
        <f>'Weighting Criteria'!$B$13*(Summarized!AF183/MAX(Summarized!$AF$2:$AF$216))</f>
        <v>1.3312233219184253</v>
      </c>
      <c r="AQ183">
        <f>'Weighting Criteria'!$B$14*(Summarized!S183/MAX(Summarized!$S$2:$S$216))</f>
        <v>10</v>
      </c>
      <c r="AR183">
        <f t="shared" si="14"/>
        <v>56.775031604024825</v>
      </c>
    </row>
    <row r="184" spans="1:44" x14ac:dyDescent="0.25">
      <c r="A184" t="s">
        <v>655</v>
      </c>
      <c r="B184" t="s">
        <v>541</v>
      </c>
      <c r="C184" t="s">
        <v>654</v>
      </c>
      <c r="D184" t="s">
        <v>24</v>
      </c>
      <c r="E184" t="s">
        <v>835</v>
      </c>
      <c r="F184">
        <v>567</v>
      </c>
      <c r="G184">
        <v>567</v>
      </c>
      <c r="H184">
        <v>4.5514656218343861</v>
      </c>
      <c r="I184" s="2">
        <f t="shared" si="10"/>
        <v>124.57525709520374</v>
      </c>
      <c r="J184" s="2">
        <f t="shared" si="11"/>
        <v>124.57525709520374</v>
      </c>
      <c r="K184" t="s">
        <v>653</v>
      </c>
      <c r="L184" s="2">
        <v>0.86772486772486701</v>
      </c>
      <c r="M184" s="2">
        <v>1.05820105820105E-2</v>
      </c>
      <c r="N184" s="2">
        <v>0.58201058201058198</v>
      </c>
      <c r="O184" s="2">
        <v>0.296296296296296</v>
      </c>
      <c r="P184" s="2">
        <v>1.76366843033509E-3</v>
      </c>
      <c r="Q184" s="2">
        <v>2.6455026455026402E-2</v>
      </c>
      <c r="R184" s="2">
        <v>8.2892416225749499E-2</v>
      </c>
      <c r="S184">
        <v>2</v>
      </c>
      <c r="T184">
        <v>18.772431530980992</v>
      </c>
      <c r="U184" s="3">
        <f t="shared" si="12"/>
        <v>4.1244805719119331</v>
      </c>
      <c r="V184">
        <v>0.4397056076884634</v>
      </c>
      <c r="W184">
        <v>0</v>
      </c>
      <c r="X184">
        <v>2</v>
      </c>
      <c r="Y184">
        <v>0</v>
      </c>
      <c r="Z184">
        <v>20</v>
      </c>
      <c r="AA184">
        <v>0</v>
      </c>
      <c r="AB184">
        <v>6</v>
      </c>
      <c r="AC184">
        <v>0</v>
      </c>
      <c r="AD184">
        <v>23</v>
      </c>
      <c r="AE184">
        <v>35.136118316001159</v>
      </c>
      <c r="AF184" s="3">
        <f t="shared" si="13"/>
        <v>7.7197371649794384</v>
      </c>
      <c r="AG184" t="s">
        <v>72</v>
      </c>
      <c r="AJ184">
        <f>V184*'Weighting Criteria'!$B$1</f>
        <v>8.7941121537692677</v>
      </c>
      <c r="AK184">
        <f>L184*'Weighting Criteria'!$B$2</f>
        <v>17.35449735449734</v>
      </c>
      <c r="AL184">
        <f>(U184/(MAX($U$2:$U$216)))*'Weighting Criteria'!$B$3</f>
        <v>1.4636537765250557</v>
      </c>
      <c r="AM184">
        <f>'Weighting Criteria'!$B$4*('Weighting Criteria'!$C$6*(Summarized!W184/MAX(Summarized!$W$2:$W$216))+'Weighting Criteria'!$D$6*(Summarized!X184/MAX(Summarized!$X$2:$X$216))+'Weighting Criteria'!$E$6*(Summarized!Y184/MAX(Summarized!$Y$2:$Y$216))+'Weighting Criteria'!$F$6*(Summarized!Z184/MAX(Summarized!$Z$2:$Z$216)))</f>
        <v>1.2028985507246377</v>
      </c>
      <c r="AN184">
        <f>'Weighting Criteria'!$B$7*('Weighting Criteria'!$D$9*(Summarized!AB184/MAX(Summarized!$AB$2:$AB$216))+'Weighting Criteria'!$E$9*(Summarized!AC184/MAX(Summarized!$AC$2:$AC$216))+'Weighting Criteria'!$F$9*(Summarized!AD184/MAX(Summarized!$AD$2:$AD$216)))</f>
        <v>0.967741935483871</v>
      </c>
      <c r="AO184">
        <f>'Weighting Criteria'!$B$10*('Weighting Criteria'!$C$12*(Summarized!I184/MAX($I$2:$I$216))+'Weighting Criteria'!$D$12*(Summarized!J184/MAX($J$2:$J$216)))</f>
        <v>0.79696299554382377</v>
      </c>
      <c r="AP184">
        <f>'Weighting Criteria'!$B$13*(Summarized!AF184/MAX(Summarized!$AF$2:$AF$216))</f>
        <v>0.92268732671003051</v>
      </c>
      <c r="AQ184">
        <f>'Weighting Criteria'!$B$14*(Summarized!S184/MAX(Summarized!$S$2:$S$216))</f>
        <v>3.333333333333333</v>
      </c>
      <c r="AR184">
        <f t="shared" si="14"/>
        <v>34.835887426587362</v>
      </c>
    </row>
    <row r="185" spans="1:44" x14ac:dyDescent="0.25">
      <c r="A185" t="s">
        <v>658</v>
      </c>
      <c r="B185" t="s">
        <v>541</v>
      </c>
      <c r="C185" t="s">
        <v>657</v>
      </c>
      <c r="D185" t="s">
        <v>24</v>
      </c>
      <c r="E185" t="s">
        <v>835</v>
      </c>
      <c r="F185">
        <v>316</v>
      </c>
      <c r="G185">
        <v>1188</v>
      </c>
      <c r="H185">
        <v>17.03989222678883</v>
      </c>
      <c r="I185" s="2">
        <f t="shared" si="10"/>
        <v>18.544718229098226</v>
      </c>
      <c r="J185" s="2">
        <f t="shared" si="11"/>
        <v>69.718750810660424</v>
      </c>
      <c r="K185" t="s">
        <v>797</v>
      </c>
      <c r="L185" s="2">
        <v>0.696202531645569</v>
      </c>
      <c r="M185" s="2">
        <v>2.53164556962025E-2</v>
      </c>
      <c r="N185" s="2">
        <v>0.45886075949367</v>
      </c>
      <c r="O185" s="2">
        <v>0.253164556962025</v>
      </c>
      <c r="P185" s="2">
        <v>3.1645569620253099E-3</v>
      </c>
      <c r="Q185" s="2">
        <v>8.2278481012658194E-2</v>
      </c>
      <c r="R185" s="2">
        <v>0.177215189873417</v>
      </c>
      <c r="S185">
        <v>1</v>
      </c>
      <c r="T185">
        <v>54.414969558837242</v>
      </c>
      <c r="U185" s="3">
        <f t="shared" si="12"/>
        <v>3.1933869554227665</v>
      </c>
      <c r="V185">
        <v>0.1520880210843478</v>
      </c>
      <c r="W185">
        <v>0</v>
      </c>
      <c r="X185">
        <v>9</v>
      </c>
      <c r="Y185">
        <v>0</v>
      </c>
      <c r="Z185">
        <v>54</v>
      </c>
      <c r="AA185">
        <v>0</v>
      </c>
      <c r="AB185">
        <v>38</v>
      </c>
      <c r="AC185">
        <v>0</v>
      </c>
      <c r="AD185">
        <v>89</v>
      </c>
      <c r="AE185">
        <v>146.84615977744281</v>
      </c>
      <c r="AF185" s="3">
        <f t="shared" si="13"/>
        <v>8.6177868863854901</v>
      </c>
      <c r="AJ185">
        <f>V185*'Weighting Criteria'!$B$1</f>
        <v>3.041760421686956</v>
      </c>
      <c r="AK185">
        <f>L185*'Weighting Criteria'!$B$2</f>
        <v>13.92405063291138</v>
      </c>
      <c r="AL185">
        <f>(U185/(MAX($U$2:$U$216)))*'Weighting Criteria'!$B$3</f>
        <v>1.1332367302299375</v>
      </c>
      <c r="AM185">
        <f>'Weighting Criteria'!$B$4*('Weighting Criteria'!$C$6*(Summarized!W185/MAX(Summarized!$W$2:$W$216))+'Weighting Criteria'!$D$6*(Summarized!X185/MAX(Summarized!$X$2:$X$216))+'Weighting Criteria'!$E$6*(Summarized!Y185/MAX(Summarized!$Y$2:$Y$216))+'Weighting Criteria'!$F$6*(Summarized!Z185/MAX(Summarized!$Z$2:$Z$216)))</f>
        <v>3.8478260869565215</v>
      </c>
      <c r="AN185">
        <f>'Weighting Criteria'!$B$7*('Weighting Criteria'!$D$9*(Summarized!AB185/MAX(Summarized!$AB$2:$AB$216))+'Weighting Criteria'!$E$9*(Summarized!AC185/MAX(Summarized!$AC$2:$AC$216))+'Weighting Criteria'!$F$9*(Summarized!AD185/MAX(Summarized!$AD$2:$AD$216)))</f>
        <v>6.1290322580645169</v>
      </c>
      <c r="AO185">
        <f>'Weighting Criteria'!$B$10*('Weighting Criteria'!$C$12*(Summarized!I185/MAX($I$2:$I$216))+'Weighting Criteria'!$D$12*(Summarized!J185/MAX($J$2:$J$216)))</f>
        <v>0.28233021678316833</v>
      </c>
      <c r="AP185">
        <f>'Weighting Criteria'!$B$13*(Summarized!AF185/MAX(Summarized!$AF$2:$AF$216))</f>
        <v>1.03002506101216</v>
      </c>
      <c r="AQ185">
        <f>'Weighting Criteria'!$B$14*(Summarized!S185/MAX(Summarized!$S$2:$S$216))</f>
        <v>1.6666666666666665</v>
      </c>
      <c r="AR185">
        <f t="shared" si="14"/>
        <v>31.054928074311309</v>
      </c>
    </row>
    <row r="186" spans="1:44" x14ac:dyDescent="0.25">
      <c r="A186" t="s">
        <v>661</v>
      </c>
      <c r="B186" t="s">
        <v>541</v>
      </c>
      <c r="C186" t="s">
        <v>660</v>
      </c>
      <c r="D186" t="s">
        <v>101</v>
      </c>
      <c r="E186" t="s">
        <v>837</v>
      </c>
      <c r="F186">
        <v>726</v>
      </c>
      <c r="G186">
        <v>1554</v>
      </c>
      <c r="H186">
        <v>37.835858379053889</v>
      </c>
      <c r="I186" s="2">
        <f t="shared" si="10"/>
        <v>19.188146670987567</v>
      </c>
      <c r="J186" s="2">
        <f t="shared" si="11"/>
        <v>41.072148659386613</v>
      </c>
      <c r="K186" t="s">
        <v>799</v>
      </c>
      <c r="L186" s="2">
        <v>0.85950413223140498</v>
      </c>
      <c r="M186" s="2">
        <v>6.8870523415977903E-3</v>
      </c>
      <c r="N186" s="2">
        <v>0.35399449035812602</v>
      </c>
      <c r="O186" s="2">
        <v>0.36225895316804402</v>
      </c>
      <c r="P186" s="2">
        <v>2.7548209366391099E-3</v>
      </c>
      <c r="Q186" s="2">
        <v>3.9944903581267198E-2</v>
      </c>
      <c r="R186" s="2">
        <v>0.23415977961432499</v>
      </c>
      <c r="S186">
        <v>1</v>
      </c>
      <c r="T186">
        <v>67.431125027193374</v>
      </c>
      <c r="U186" s="3">
        <f t="shared" si="12"/>
        <v>1.7822015388587977</v>
      </c>
      <c r="V186">
        <v>0.1805837389480249</v>
      </c>
      <c r="W186">
        <v>0</v>
      </c>
      <c r="X186">
        <v>15</v>
      </c>
      <c r="Y186">
        <v>1</v>
      </c>
      <c r="Z186">
        <v>69</v>
      </c>
      <c r="AA186">
        <v>0</v>
      </c>
      <c r="AB186">
        <v>42</v>
      </c>
      <c r="AC186">
        <v>0</v>
      </c>
      <c r="AD186">
        <v>127</v>
      </c>
      <c r="AE186">
        <v>180.69434753072429</v>
      </c>
      <c r="AF186" s="3">
        <f t="shared" si="13"/>
        <v>4.775743309969612</v>
      </c>
      <c r="AJ186">
        <f>V186*'Weighting Criteria'!$B$1</f>
        <v>3.6116747789604982</v>
      </c>
      <c r="AK186">
        <f>L186*'Weighting Criteria'!$B$2</f>
        <v>17.190082644628099</v>
      </c>
      <c r="AL186">
        <f>(U186/(MAX($U$2:$U$216)))*'Weighting Criteria'!$B$3</f>
        <v>0.63244958180764166</v>
      </c>
      <c r="AM186">
        <f>'Weighting Criteria'!$B$4*('Weighting Criteria'!$C$6*(Summarized!W186/MAX(Summarized!$W$2:$W$216))+'Weighting Criteria'!$D$6*(Summarized!X186/MAX(Summarized!$X$2:$X$216))+'Weighting Criteria'!$E$6*(Summarized!Y186/MAX(Summarized!$Y$2:$Y$216))+'Weighting Criteria'!$F$6*(Summarized!Z186/MAX(Summarized!$Z$2:$Z$216)))</f>
        <v>6.75</v>
      </c>
      <c r="AN186">
        <f>'Weighting Criteria'!$B$7*('Weighting Criteria'!$D$9*(Summarized!AB186/MAX(Summarized!$AB$2:$AB$216))+'Weighting Criteria'!$E$9*(Summarized!AC186/MAX(Summarized!$AC$2:$AC$216))+'Weighting Criteria'!$F$9*(Summarized!AD186/MAX(Summarized!$AD$2:$AD$216)))</f>
        <v>6.774193548387097</v>
      </c>
      <c r="AO186">
        <f>'Weighting Criteria'!$B$10*('Weighting Criteria'!$C$12*(Summarized!I186/MAX($I$2:$I$216))+'Weighting Criteria'!$D$12*(Summarized!J186/MAX($J$2:$J$216)))</f>
        <v>0.19275587543900607</v>
      </c>
      <c r="AP186">
        <f>'Weighting Criteria'!$B$13*(Summarized!AF186/MAX(Summarized!$AF$2:$AF$216))</f>
        <v>0.5708118985863051</v>
      </c>
      <c r="AQ186">
        <f>'Weighting Criteria'!$B$14*(Summarized!S186/MAX(Summarized!$S$2:$S$216))</f>
        <v>1.6666666666666665</v>
      </c>
      <c r="AR186">
        <f t="shared" si="14"/>
        <v>37.388634994475311</v>
      </c>
    </row>
    <row r="187" spans="1:44" x14ac:dyDescent="0.25">
      <c r="A187" t="s">
        <v>664</v>
      </c>
      <c r="B187" t="s">
        <v>541</v>
      </c>
      <c r="C187" t="s">
        <v>663</v>
      </c>
      <c r="D187" t="s">
        <v>24</v>
      </c>
      <c r="E187" t="s">
        <v>835</v>
      </c>
      <c r="F187">
        <v>817</v>
      </c>
      <c r="G187">
        <v>817</v>
      </c>
      <c r="H187">
        <v>1.0453420406938461</v>
      </c>
      <c r="I187" s="2">
        <f t="shared" si="10"/>
        <v>781.56236733549531</v>
      </c>
      <c r="J187" s="2">
        <f t="shared" si="11"/>
        <v>781.56236733549531</v>
      </c>
      <c r="K187" t="s">
        <v>662</v>
      </c>
      <c r="L187" s="2">
        <v>0.77111383108935105</v>
      </c>
      <c r="M187" s="2">
        <v>1.71358629130966E-2</v>
      </c>
      <c r="N187" s="2">
        <v>0.41370869033047702</v>
      </c>
      <c r="O187" s="2">
        <v>0.38433292533659702</v>
      </c>
      <c r="P187" s="2">
        <v>0</v>
      </c>
      <c r="Q187" s="2">
        <v>5.3855569155446703E-2</v>
      </c>
      <c r="R187" s="2">
        <v>0.13096695226438099</v>
      </c>
      <c r="S187">
        <v>4</v>
      </c>
      <c r="T187">
        <v>10.59358345241038</v>
      </c>
      <c r="U187" s="3">
        <f t="shared" si="12"/>
        <v>10.134083429170117</v>
      </c>
      <c r="V187">
        <v>0.60099185986576675</v>
      </c>
      <c r="W187">
        <v>0</v>
      </c>
      <c r="X187">
        <v>2</v>
      </c>
      <c r="Y187">
        <v>1</v>
      </c>
      <c r="Z187">
        <v>8</v>
      </c>
      <c r="AA187">
        <v>0</v>
      </c>
      <c r="AB187">
        <v>4</v>
      </c>
      <c r="AC187">
        <v>0</v>
      </c>
      <c r="AD187">
        <v>17</v>
      </c>
      <c r="AE187">
        <v>18.577023368579098</v>
      </c>
      <c r="AF187" s="3">
        <f t="shared" si="13"/>
        <v>17.771239121167071</v>
      </c>
      <c r="AJ187">
        <f>V187*'Weighting Criteria'!$B$1</f>
        <v>12.019837197315335</v>
      </c>
      <c r="AK187">
        <f>L187*'Weighting Criteria'!$B$2</f>
        <v>15.42227662178702</v>
      </c>
      <c r="AL187">
        <f>(U187/(MAX($U$2:$U$216)))*'Weighting Criteria'!$B$3</f>
        <v>3.5962806040928879</v>
      </c>
      <c r="AM187">
        <f>'Weighting Criteria'!$B$4*('Weighting Criteria'!$C$6*(Summarized!W187/MAX(Summarized!$W$2:$W$216))+'Weighting Criteria'!$D$6*(Summarized!X187/MAX(Summarized!$X$2:$X$216))+'Weighting Criteria'!$E$6*(Summarized!Y187/MAX(Summarized!$Y$2:$Y$216))+'Weighting Criteria'!$F$6*(Summarized!Z187/MAX(Summarized!$Z$2:$Z$216)))</f>
        <v>1.931159420289855</v>
      </c>
      <c r="AN187">
        <f>'Weighting Criteria'!$B$7*('Weighting Criteria'!$D$9*(Summarized!AB187/MAX(Summarized!$AB$2:$AB$216))+'Weighting Criteria'!$E$9*(Summarized!AC187/MAX(Summarized!$AC$2:$AC$216))+'Weighting Criteria'!$F$9*(Summarized!AD187/MAX(Summarized!$AD$2:$AD$216)))</f>
        <v>0.64516129032258074</v>
      </c>
      <c r="AO187">
        <f>'Weighting Criteria'!$B$10*('Weighting Criteria'!$C$12*(Summarized!I187/MAX($I$2:$I$216))+'Weighting Criteria'!$D$12*(Summarized!J187/MAX($J$2:$J$216)))</f>
        <v>5</v>
      </c>
      <c r="AP187">
        <f>'Weighting Criteria'!$B$13*(Summarized!AF187/MAX(Summarized!$AF$2:$AF$216))</f>
        <v>2.124074533446636</v>
      </c>
      <c r="AQ187">
        <f>'Weighting Criteria'!$B$14*(Summarized!S187/MAX(Summarized!$S$2:$S$216))</f>
        <v>6.6666666666666661</v>
      </c>
      <c r="AR187">
        <f t="shared" si="14"/>
        <v>47.405456333920981</v>
      </c>
    </row>
    <row r="188" spans="1:44" x14ac:dyDescent="0.25">
      <c r="A188" t="s">
        <v>667</v>
      </c>
      <c r="B188" t="s">
        <v>541</v>
      </c>
      <c r="C188" t="s">
        <v>666</v>
      </c>
      <c r="D188" t="s">
        <v>67</v>
      </c>
      <c r="E188" t="s">
        <v>837</v>
      </c>
      <c r="F188">
        <v>805</v>
      </c>
      <c r="G188">
        <v>2187</v>
      </c>
      <c r="H188">
        <v>21.63400805462118</v>
      </c>
      <c r="I188" s="2">
        <f t="shared" si="10"/>
        <v>37.209933451422849</v>
      </c>
      <c r="J188" s="2">
        <f t="shared" si="11"/>
        <v>101.09083783635002</v>
      </c>
      <c r="K188" t="s">
        <v>796</v>
      </c>
      <c r="L188" s="2">
        <v>0.81987577639751497</v>
      </c>
      <c r="M188" s="2">
        <v>1.11801242236024E-2</v>
      </c>
      <c r="N188" s="2">
        <v>0.48571428571428499</v>
      </c>
      <c r="O188" s="2">
        <v>0.301863354037267</v>
      </c>
      <c r="P188" s="2">
        <v>6.2111801242236003E-3</v>
      </c>
      <c r="Q188" s="2">
        <v>5.3416149068322899E-2</v>
      </c>
      <c r="R188" s="2">
        <v>0.14161490683229799</v>
      </c>
      <c r="S188">
        <v>1</v>
      </c>
      <c r="T188">
        <v>87.270801979304139</v>
      </c>
      <c r="U188" s="3">
        <f t="shared" si="12"/>
        <v>4.0339636445990168</v>
      </c>
      <c r="V188">
        <v>0.27922367165968631</v>
      </c>
      <c r="W188">
        <v>0</v>
      </c>
      <c r="X188">
        <v>23</v>
      </c>
      <c r="Y188">
        <v>1</v>
      </c>
      <c r="Z188">
        <v>103</v>
      </c>
      <c r="AA188">
        <v>0</v>
      </c>
      <c r="AB188">
        <v>69</v>
      </c>
      <c r="AC188">
        <v>1</v>
      </c>
      <c r="AD188">
        <v>213</v>
      </c>
      <c r="AE188">
        <v>240.954955863327</v>
      </c>
      <c r="AF188" s="3">
        <f t="shared" si="13"/>
        <v>11.137786176975066</v>
      </c>
      <c r="AJ188">
        <f>V188*'Weighting Criteria'!$B$1</f>
        <v>5.5844734331937262</v>
      </c>
      <c r="AK188">
        <f>L188*'Weighting Criteria'!$B$2</f>
        <v>16.397515527950301</v>
      </c>
      <c r="AL188">
        <f>(U188/(MAX($U$2:$U$216)))*'Weighting Criteria'!$B$3</f>
        <v>1.431532048663557</v>
      </c>
      <c r="AM188">
        <f>'Weighting Criteria'!$B$4*('Weighting Criteria'!$C$6*(Summarized!W188/MAX(Summarized!$W$2:$W$216))+'Weighting Criteria'!$D$6*(Summarized!X188/MAX(Summarized!$X$2:$X$216))+'Weighting Criteria'!$E$6*(Summarized!Y188/MAX(Summarized!$Y$2:$Y$216))+'Weighting Criteria'!$F$6*(Summarized!Z188/MAX(Summarized!$Z$2:$Z$216)))</f>
        <v>9.5615942028985508</v>
      </c>
      <c r="AN188">
        <f>'Weighting Criteria'!$B$7*('Weighting Criteria'!$D$9*(Summarized!AB188/MAX(Summarized!$AB$2:$AB$216))+'Weighting Criteria'!$E$9*(Summarized!AC188/MAX(Summarized!$AC$2:$AC$216))+'Weighting Criteria'!$F$9*(Summarized!AD188/MAX(Summarized!$AD$2:$AD$216)))</f>
        <v>11.129032258064516</v>
      </c>
      <c r="AO188">
        <f>'Weighting Criteria'!$B$10*('Weighting Criteria'!$C$12*(Summarized!I188/MAX($I$2:$I$216))+'Weighting Criteria'!$D$12*(Summarized!J188/MAX($J$2:$J$216)))</f>
        <v>0.44238558900701769</v>
      </c>
      <c r="AP188">
        <f>'Weighting Criteria'!$B$13*(Summarized!AF188/MAX(Summarized!$AF$2:$AF$216))</f>
        <v>1.3312233219184253</v>
      </c>
      <c r="AQ188">
        <f>'Weighting Criteria'!$B$14*(Summarized!S188/MAX(Summarized!$S$2:$S$216))</f>
        <v>1.6666666666666665</v>
      </c>
      <c r="AR188">
        <f t="shared" si="14"/>
        <v>47.544423048362745</v>
      </c>
    </row>
    <row r="189" spans="1:44" x14ac:dyDescent="0.25">
      <c r="A189" t="s">
        <v>671</v>
      </c>
      <c r="B189" t="s">
        <v>669</v>
      </c>
      <c r="C189" t="s">
        <v>670</v>
      </c>
      <c r="D189" t="s">
        <v>43</v>
      </c>
      <c r="E189" t="s">
        <v>837</v>
      </c>
      <c r="F189">
        <v>2249</v>
      </c>
      <c r="G189">
        <v>2249</v>
      </c>
      <c r="H189">
        <v>80.152660840519985</v>
      </c>
      <c r="I189" s="2">
        <f t="shared" si="10"/>
        <v>28.058956202026067</v>
      </c>
      <c r="J189" s="2">
        <f t="shared" si="11"/>
        <v>28.058956202026067</v>
      </c>
      <c r="K189" t="s">
        <v>668</v>
      </c>
      <c r="L189" s="2">
        <v>0.55446865273454804</v>
      </c>
      <c r="M189" s="2">
        <v>1.8230324588706E-2</v>
      </c>
      <c r="N189" s="2">
        <v>0.224099599822143</v>
      </c>
      <c r="O189" s="2">
        <v>0.43663850600266702</v>
      </c>
      <c r="P189" s="2">
        <v>1.7785682525566901E-3</v>
      </c>
      <c r="Q189" s="2">
        <v>4.4019564250778097E-2</v>
      </c>
      <c r="R189" s="2">
        <v>0.27523343708314801</v>
      </c>
      <c r="S189">
        <v>2</v>
      </c>
      <c r="T189">
        <v>65.689358316616946</v>
      </c>
      <c r="U189" s="3">
        <f t="shared" si="12"/>
        <v>0.81955305822372237</v>
      </c>
      <c r="V189">
        <v>0.19998423600591231</v>
      </c>
      <c r="W189">
        <v>2</v>
      </c>
      <c r="X189">
        <v>17</v>
      </c>
      <c r="Y189">
        <v>1</v>
      </c>
      <c r="Z189">
        <v>59</v>
      </c>
      <c r="AA189">
        <v>0</v>
      </c>
      <c r="AB189">
        <v>70</v>
      </c>
      <c r="AC189">
        <v>0</v>
      </c>
      <c r="AD189">
        <v>196</v>
      </c>
      <c r="AE189">
        <v>226.7833056447472</v>
      </c>
      <c r="AF189" s="3">
        <f t="shared" si="13"/>
        <v>2.8293921033511125</v>
      </c>
      <c r="AJ189">
        <f>V189*'Weighting Criteria'!$B$1</f>
        <v>3.9996847201182462</v>
      </c>
      <c r="AK189">
        <f>L189*'Weighting Criteria'!$B$2</f>
        <v>11.089373054690961</v>
      </c>
      <c r="AL189">
        <f>(U189/(MAX($U$2:$U$216)))*'Weighting Criteria'!$B$3</f>
        <v>0.29083466580029338</v>
      </c>
      <c r="AM189">
        <f>'Weighting Criteria'!$B$4*('Weighting Criteria'!$C$6*(Summarized!W189/MAX(Summarized!$W$2:$W$216))+'Weighting Criteria'!$D$6*(Summarized!X189/MAX(Summarized!$X$2:$X$216))+'Weighting Criteria'!$E$6*(Summarized!Y189/MAX(Summarized!$Y$2:$Y$216))+'Weighting Criteria'!$F$6*(Summarized!Z189/MAX(Summarized!$Z$2:$Z$216)))</f>
        <v>11.64855072463768</v>
      </c>
      <c r="AN189">
        <f>'Weighting Criteria'!$B$7*('Weighting Criteria'!$D$9*(Summarized!AB189/MAX(Summarized!$AB$2:$AB$216))+'Weighting Criteria'!$E$9*(Summarized!AC189/MAX(Summarized!$AC$2:$AC$216))+'Weighting Criteria'!$F$9*(Summarized!AD189/MAX(Summarized!$AD$2:$AD$216)))</f>
        <v>11.290322580645162</v>
      </c>
      <c r="AO189">
        <f>'Weighting Criteria'!$B$10*('Weighting Criteria'!$C$12*(Summarized!I189/MAX($I$2:$I$216))+'Weighting Criteria'!$D$12*(Summarized!J189/MAX($J$2:$J$216)))</f>
        <v>0.17950554795572324</v>
      </c>
      <c r="AP189">
        <f>'Weighting Criteria'!$B$13*(Summarized!AF189/MAX(Summarized!$AF$2:$AF$216))</f>
        <v>0.33817786541991185</v>
      </c>
      <c r="AQ189">
        <f>'Weighting Criteria'!$B$14*(Summarized!S189/MAX(Summarized!$S$2:$S$216))</f>
        <v>3.333333333333333</v>
      </c>
      <c r="AR189">
        <f t="shared" si="14"/>
        <v>42.169782492601314</v>
      </c>
    </row>
    <row r="190" spans="1:44" x14ac:dyDescent="0.25">
      <c r="A190" t="s">
        <v>676</v>
      </c>
      <c r="B190" t="s">
        <v>669</v>
      </c>
      <c r="C190" t="s">
        <v>675</v>
      </c>
      <c r="D190" t="s">
        <v>149</v>
      </c>
      <c r="E190" t="s">
        <v>837</v>
      </c>
      <c r="F190">
        <v>2515</v>
      </c>
      <c r="G190">
        <v>2515</v>
      </c>
      <c r="H190">
        <v>45.554898640102323</v>
      </c>
      <c r="I190" s="2">
        <f t="shared" si="10"/>
        <v>55.208113179424934</v>
      </c>
      <c r="J190" s="2">
        <f t="shared" si="11"/>
        <v>55.208113179424934</v>
      </c>
      <c r="K190" t="s">
        <v>674</v>
      </c>
      <c r="L190" s="2">
        <v>0.18489065606361799</v>
      </c>
      <c r="M190" s="2">
        <v>6.0834990059642102E-2</v>
      </c>
      <c r="N190" s="2">
        <v>3.0218687872763401E-2</v>
      </c>
      <c r="O190" s="2">
        <v>0.21630218687872699</v>
      </c>
      <c r="P190" s="2">
        <v>1.9880715705765401E-3</v>
      </c>
      <c r="Q190" s="2">
        <v>5.0894632206759403E-2</v>
      </c>
      <c r="R190" s="2">
        <v>0.63976143141152997</v>
      </c>
      <c r="S190">
        <v>3</v>
      </c>
      <c r="T190">
        <v>0</v>
      </c>
      <c r="U190" s="3">
        <f t="shared" si="12"/>
        <v>0</v>
      </c>
      <c r="V190">
        <v>0</v>
      </c>
      <c r="W190">
        <v>0</v>
      </c>
      <c r="X190">
        <v>3</v>
      </c>
      <c r="Y190">
        <v>0</v>
      </c>
      <c r="Z190">
        <v>22</v>
      </c>
      <c r="AA190">
        <v>0</v>
      </c>
      <c r="AB190">
        <v>23</v>
      </c>
      <c r="AC190">
        <v>0</v>
      </c>
      <c r="AD190">
        <v>41</v>
      </c>
      <c r="AE190">
        <v>224.78103320300309</v>
      </c>
      <c r="AF190" s="3">
        <f t="shared" si="13"/>
        <v>4.934288954934182</v>
      </c>
      <c r="AJ190">
        <f>V190*'Weighting Criteria'!$B$1</f>
        <v>0</v>
      </c>
      <c r="AK190">
        <f>L190*'Weighting Criteria'!$B$2</f>
        <v>3.6978131212723597</v>
      </c>
      <c r="AL190">
        <f>(U190/(MAX($U$2:$U$216)))*'Weighting Criteria'!$B$3</f>
        <v>0</v>
      </c>
      <c r="AM190">
        <f>'Weighting Criteria'!$B$4*('Weighting Criteria'!$C$6*(Summarized!W190/MAX(Summarized!$W$2:$W$216))+'Weighting Criteria'!$D$6*(Summarized!X190/MAX(Summarized!$X$2:$X$216))+'Weighting Criteria'!$E$6*(Summarized!Y190/MAX(Summarized!$Y$2:$Y$216))+'Weighting Criteria'!$F$6*(Summarized!Z190/MAX(Summarized!$Z$2:$Z$216)))</f>
        <v>1.4565217391304346</v>
      </c>
      <c r="AN190">
        <f>'Weighting Criteria'!$B$7*('Weighting Criteria'!$D$9*(Summarized!AB190/MAX(Summarized!$AB$2:$AB$216))+'Weighting Criteria'!$E$9*(Summarized!AC190/MAX(Summarized!$AC$2:$AC$216))+'Weighting Criteria'!$F$9*(Summarized!AD190/MAX(Summarized!$AD$2:$AD$216)))</f>
        <v>3.709677419354839</v>
      </c>
      <c r="AO190">
        <f>'Weighting Criteria'!$B$10*('Weighting Criteria'!$C$12*(Summarized!I190/MAX($I$2:$I$216))+'Weighting Criteria'!$D$12*(Summarized!J190/MAX($J$2:$J$216)))</f>
        <v>0.35319070804061736</v>
      </c>
      <c r="AP190">
        <f>'Weighting Criteria'!$B$13*(Summarized!AF190/MAX(Summarized!$AF$2:$AF$216))</f>
        <v>0.58976177397552332</v>
      </c>
      <c r="AQ190">
        <f>'Weighting Criteria'!$B$14*(Summarized!S190/MAX(Summarized!$S$2:$S$216))</f>
        <v>5</v>
      </c>
      <c r="AR190">
        <f t="shared" si="14"/>
        <v>14.806964761773775</v>
      </c>
    </row>
    <row r="191" spans="1:44" x14ac:dyDescent="0.25">
      <c r="A191" t="s">
        <v>679</v>
      </c>
      <c r="B191" t="s">
        <v>669</v>
      </c>
      <c r="C191" t="s">
        <v>678</v>
      </c>
      <c r="D191" t="s">
        <v>101</v>
      </c>
      <c r="E191" t="s">
        <v>837</v>
      </c>
      <c r="F191">
        <v>2176</v>
      </c>
      <c r="G191">
        <v>2176</v>
      </c>
      <c r="H191">
        <v>50.333061733609249</v>
      </c>
      <c r="I191" s="2">
        <f t="shared" si="10"/>
        <v>43.232021360365692</v>
      </c>
      <c r="J191" s="2">
        <f t="shared" si="11"/>
        <v>43.232021360365692</v>
      </c>
      <c r="K191" t="s">
        <v>677</v>
      </c>
      <c r="L191" s="2">
        <v>0.71783088235294101</v>
      </c>
      <c r="M191" s="2">
        <v>2.0220588235294101E-2</v>
      </c>
      <c r="N191" s="2">
        <v>0.355238970588235</v>
      </c>
      <c r="O191" s="2">
        <v>0.31939338235294101</v>
      </c>
      <c r="P191" s="2">
        <v>2.2977941176470498E-3</v>
      </c>
      <c r="Q191" s="2">
        <v>4.7794117647058799E-2</v>
      </c>
      <c r="R191" s="2">
        <v>0.25505514705882298</v>
      </c>
      <c r="S191">
        <v>1</v>
      </c>
      <c r="T191">
        <v>104.2007254101957</v>
      </c>
      <c r="U191" s="3">
        <f t="shared" si="12"/>
        <v>2.0702242585933734</v>
      </c>
      <c r="V191">
        <v>0.14178858347701981</v>
      </c>
      <c r="W191">
        <v>0</v>
      </c>
      <c r="X191">
        <v>19</v>
      </c>
      <c r="Y191">
        <v>0</v>
      </c>
      <c r="Z191">
        <v>85</v>
      </c>
      <c r="AA191">
        <v>0</v>
      </c>
      <c r="AB191">
        <v>69</v>
      </c>
      <c r="AC191">
        <v>0</v>
      </c>
      <c r="AD191">
        <v>172</v>
      </c>
      <c r="AE191">
        <v>264.8984476796839</v>
      </c>
      <c r="AF191" s="3">
        <f t="shared" si="13"/>
        <v>5.2629114652646178</v>
      </c>
      <c r="AJ191">
        <f>V191*'Weighting Criteria'!$B$1</f>
        <v>2.8357716695403963</v>
      </c>
      <c r="AK191">
        <f>L191*'Weighting Criteria'!$B$2</f>
        <v>14.356617647058821</v>
      </c>
      <c r="AL191">
        <f>(U191/(MAX($U$2:$U$216)))*'Weighting Criteria'!$B$3</f>
        <v>0.73466015938568319</v>
      </c>
      <c r="AM191">
        <f>'Weighting Criteria'!$B$4*('Weighting Criteria'!$C$6*(Summarized!W191/MAX(Summarized!$W$2:$W$216))+'Weighting Criteria'!$D$6*(Summarized!X191/MAX(Summarized!$X$2:$X$216))+'Weighting Criteria'!$E$6*(Summarized!Y191/MAX(Summarized!$Y$2:$Y$216))+'Weighting Criteria'!$F$6*(Summarized!Z191/MAX(Summarized!$Z$2:$Z$216)))</f>
        <v>6.86231884057971</v>
      </c>
      <c r="AN191">
        <f>'Weighting Criteria'!$B$7*('Weighting Criteria'!$D$9*(Summarized!AB191/MAX(Summarized!$AB$2:$AB$216))+'Weighting Criteria'!$E$9*(Summarized!AC191/MAX(Summarized!$AC$2:$AC$216))+'Weighting Criteria'!$F$9*(Summarized!AD191/MAX(Summarized!$AD$2:$AD$216)))</f>
        <v>11.129032258064516</v>
      </c>
      <c r="AO191">
        <f>'Weighting Criteria'!$B$10*('Weighting Criteria'!$C$12*(Summarized!I191/MAX($I$2:$I$216))+'Weighting Criteria'!$D$12*(Summarized!J191/MAX($J$2:$J$216)))</f>
        <v>0.276574353930016</v>
      </c>
      <c r="AP191">
        <f>'Weighting Criteria'!$B$13*(Summarized!AF191/MAX(Summarized!$AF$2:$AF$216))</f>
        <v>0.62903977257488841</v>
      </c>
      <c r="AQ191">
        <f>'Weighting Criteria'!$B$14*(Summarized!S191/MAX(Summarized!$S$2:$S$216))</f>
        <v>1.6666666666666665</v>
      </c>
      <c r="AR191">
        <f t="shared" si="14"/>
        <v>38.490681367800704</v>
      </c>
    </row>
    <row r="192" spans="1:44" x14ac:dyDescent="0.25">
      <c r="A192" t="s">
        <v>684</v>
      </c>
      <c r="B192" t="s">
        <v>669</v>
      </c>
      <c r="C192" t="s">
        <v>683</v>
      </c>
      <c r="D192" t="s">
        <v>24</v>
      </c>
      <c r="E192" t="s">
        <v>837</v>
      </c>
      <c r="F192">
        <v>2594</v>
      </c>
      <c r="G192">
        <v>2594</v>
      </c>
      <c r="H192">
        <v>23.730550110818669</v>
      </c>
      <c r="I192" s="2">
        <f t="shared" si="10"/>
        <v>109.31057172658653</v>
      </c>
      <c r="J192" s="2">
        <f t="shared" si="11"/>
        <v>109.31057172658653</v>
      </c>
      <c r="K192" t="s">
        <v>682</v>
      </c>
      <c r="L192" s="2">
        <v>0.50886661526599797</v>
      </c>
      <c r="M192" s="2">
        <v>5.0501156515034597E-2</v>
      </c>
      <c r="N192" s="2">
        <v>6.6306861989205795E-2</v>
      </c>
      <c r="O192" s="2">
        <v>0.55628373168851197</v>
      </c>
      <c r="P192" s="2">
        <v>1.5420200462606E-3</v>
      </c>
      <c r="Q192" s="2">
        <v>4.2405551272166497E-2</v>
      </c>
      <c r="R192" s="2">
        <v>0.28296067848882001</v>
      </c>
      <c r="S192">
        <v>2</v>
      </c>
      <c r="T192">
        <v>53.860075404395069</v>
      </c>
      <c r="U192" s="3">
        <f t="shared" si="12"/>
        <v>2.2696513630267874</v>
      </c>
      <c r="V192">
        <v>0.10079248826596129</v>
      </c>
      <c r="W192">
        <v>0</v>
      </c>
      <c r="X192">
        <v>7</v>
      </c>
      <c r="Y192">
        <v>0</v>
      </c>
      <c r="Z192">
        <v>44</v>
      </c>
      <c r="AA192">
        <v>0</v>
      </c>
      <c r="AB192">
        <v>21</v>
      </c>
      <c r="AC192">
        <v>0</v>
      </c>
      <c r="AD192">
        <v>58</v>
      </c>
      <c r="AE192">
        <v>139.0791930722018</v>
      </c>
      <c r="AF192" s="3">
        <f t="shared" si="13"/>
        <v>5.8607656553564729</v>
      </c>
      <c r="AJ192">
        <f>V192*'Weighting Criteria'!$B$1</f>
        <v>2.015849765319226</v>
      </c>
      <c r="AK192">
        <f>L192*'Weighting Criteria'!$B$2</f>
        <v>10.177332305319959</v>
      </c>
      <c r="AL192">
        <f>(U192/(MAX($U$2:$U$216)))*'Weighting Criteria'!$B$3</f>
        <v>0.80543082479582817</v>
      </c>
      <c r="AM192">
        <f>'Weighting Criteria'!$B$4*('Weighting Criteria'!$C$6*(Summarized!W192/MAX(Summarized!$W$2:$W$216))+'Weighting Criteria'!$D$6*(Summarized!X192/MAX(Summarized!$X$2:$X$216))+'Weighting Criteria'!$E$6*(Summarized!Y192/MAX(Summarized!$Y$2:$Y$216))+'Weighting Criteria'!$F$6*(Summarized!Z192/MAX(Summarized!$Z$2:$Z$216)))</f>
        <v>3.0797101449275366</v>
      </c>
      <c r="AN192">
        <f>'Weighting Criteria'!$B$7*('Weighting Criteria'!$D$9*(Summarized!AB192/MAX(Summarized!$AB$2:$AB$216))+'Weighting Criteria'!$E$9*(Summarized!AC192/MAX(Summarized!$AC$2:$AC$216))+'Weighting Criteria'!$F$9*(Summarized!AD192/MAX(Summarized!$AD$2:$AD$216)))</f>
        <v>3.3870967741935485</v>
      </c>
      <c r="AO192">
        <f>'Weighting Criteria'!$B$10*('Weighting Criteria'!$C$12*(Summarized!I192/MAX($I$2:$I$216))+'Weighting Criteria'!$D$12*(Summarized!J192/MAX($J$2:$J$216)))</f>
        <v>0.6993080545782191</v>
      </c>
      <c r="AP192">
        <f>'Weighting Criteria'!$B$13*(Summarized!AF192/MAX(Summarized!$AF$2:$AF$216))</f>
        <v>0.70049719044148673</v>
      </c>
      <c r="AQ192">
        <f>'Weighting Criteria'!$B$14*(Summarized!S192/MAX(Summarized!$S$2:$S$216))</f>
        <v>3.333333333333333</v>
      </c>
      <c r="AR192">
        <f t="shared" si="14"/>
        <v>24.198558392909131</v>
      </c>
    </row>
    <row r="193" spans="1:44" x14ac:dyDescent="0.25">
      <c r="A193" t="s">
        <v>689</v>
      </c>
      <c r="B193" t="s">
        <v>669</v>
      </c>
      <c r="C193" t="s">
        <v>688</v>
      </c>
      <c r="D193" t="s">
        <v>38</v>
      </c>
      <c r="E193" t="s">
        <v>837</v>
      </c>
      <c r="F193">
        <v>3160</v>
      </c>
      <c r="G193">
        <v>3160</v>
      </c>
      <c r="H193">
        <v>64.646050961912181</v>
      </c>
      <c r="I193" s="2">
        <f t="shared" si="10"/>
        <v>48.881562802061829</v>
      </c>
      <c r="J193" s="2">
        <f t="shared" si="11"/>
        <v>48.881562802061829</v>
      </c>
      <c r="K193" t="s">
        <v>687</v>
      </c>
      <c r="L193" s="2">
        <v>0.15759493670885999</v>
      </c>
      <c r="M193" s="2">
        <v>4.0822784810126501E-2</v>
      </c>
      <c r="N193" s="2">
        <v>5.9810126582278397E-2</v>
      </c>
      <c r="O193" s="2">
        <v>0.153481012658227</v>
      </c>
      <c r="P193" s="2">
        <v>2.84810126582278E-3</v>
      </c>
      <c r="Q193" s="2">
        <v>6.0443037974683499E-2</v>
      </c>
      <c r="R193" s="2">
        <v>0.68259493670885996</v>
      </c>
      <c r="S193">
        <v>2</v>
      </c>
      <c r="T193">
        <v>7.1310312629006634E-3</v>
      </c>
      <c r="U193" s="3">
        <f t="shared" si="12"/>
        <v>1.103088457344763E-4</v>
      </c>
      <c r="V193">
        <v>0</v>
      </c>
      <c r="W193">
        <v>2</v>
      </c>
      <c r="X193">
        <v>10</v>
      </c>
      <c r="Y193">
        <v>0</v>
      </c>
      <c r="Z193">
        <v>18</v>
      </c>
      <c r="AA193">
        <v>0</v>
      </c>
      <c r="AB193">
        <v>20</v>
      </c>
      <c r="AC193">
        <v>0</v>
      </c>
      <c r="AD193">
        <v>38</v>
      </c>
      <c r="AE193">
        <v>79.347178778340719</v>
      </c>
      <c r="AF193" s="3">
        <f t="shared" si="13"/>
        <v>1.2274095261455347</v>
      </c>
      <c r="AJ193">
        <f>V193*'Weighting Criteria'!$B$1</f>
        <v>0</v>
      </c>
      <c r="AK193">
        <f>L193*'Weighting Criteria'!$B$2</f>
        <v>3.1518987341772</v>
      </c>
      <c r="AL193">
        <f>(U193/(MAX($U$2:$U$216)))*'Weighting Criteria'!$B$3</f>
        <v>3.9145282861289572E-5</v>
      </c>
      <c r="AM193">
        <f>'Weighting Criteria'!$B$4*('Weighting Criteria'!$C$6*(Summarized!W193/MAX(Summarized!$W$2:$W$216))+'Weighting Criteria'!$D$6*(Summarized!X193/MAX(Summarized!$X$2:$X$216))+'Weighting Criteria'!$E$6*(Summarized!Y193/MAX(Summarized!$Y$2:$Y$216))+'Weighting Criteria'!$F$6*(Summarized!Z193/MAX(Summarized!$Z$2:$Z$216)))</f>
        <v>7.4492753623188399</v>
      </c>
      <c r="AN193">
        <f>'Weighting Criteria'!$B$7*('Weighting Criteria'!$D$9*(Summarized!AB193/MAX(Summarized!$AB$2:$AB$216))+'Weighting Criteria'!$E$9*(Summarized!AC193/MAX(Summarized!$AC$2:$AC$216))+'Weighting Criteria'!$F$9*(Summarized!AD193/MAX(Summarized!$AD$2:$AD$216)))</f>
        <v>3.2258064516129035</v>
      </c>
      <c r="AO193">
        <f>'Weighting Criteria'!$B$10*('Weighting Criteria'!$C$12*(Summarized!I193/MAX($I$2:$I$216))+'Weighting Criteria'!$D$12*(Summarized!J193/MAX($J$2:$J$216)))</f>
        <v>0.31271696824854167</v>
      </c>
      <c r="AP193">
        <f>'Weighting Criteria'!$B$13*(Summarized!AF193/MAX(Summarized!$AF$2:$AF$216))</f>
        <v>0.14670385665399338</v>
      </c>
      <c r="AQ193">
        <f>'Weighting Criteria'!$B$14*(Summarized!S193/MAX(Summarized!$S$2:$S$216))</f>
        <v>3.333333333333333</v>
      </c>
      <c r="AR193">
        <f t="shared" si="14"/>
        <v>17.61977385162767</v>
      </c>
    </row>
    <row r="194" spans="1:44" x14ac:dyDescent="0.25">
      <c r="A194" t="s">
        <v>692</v>
      </c>
      <c r="B194" t="s">
        <v>669</v>
      </c>
      <c r="C194" t="s">
        <v>691</v>
      </c>
      <c r="D194" t="s">
        <v>24</v>
      </c>
      <c r="E194" t="s">
        <v>835</v>
      </c>
      <c r="F194">
        <v>1424</v>
      </c>
      <c r="G194">
        <v>1424</v>
      </c>
      <c r="H194">
        <v>19.820153693531879</v>
      </c>
      <c r="I194" s="2">
        <f t="shared" ref="I194:I257" si="15">F194/H194</f>
        <v>71.846062448280065</v>
      </c>
      <c r="J194" s="2">
        <f t="shared" ref="J194:J216" si="16">G194/H194</f>
        <v>71.846062448280065</v>
      </c>
      <c r="K194" t="s">
        <v>690</v>
      </c>
      <c r="L194" s="2">
        <v>0.37991573033707798</v>
      </c>
      <c r="M194" s="2">
        <v>8.98876404494382E-2</v>
      </c>
      <c r="N194" s="2">
        <v>0.14255617977528001</v>
      </c>
      <c r="O194" s="2">
        <v>0.201544943820224</v>
      </c>
      <c r="P194" s="2">
        <v>7.0224719101123496E-4</v>
      </c>
      <c r="Q194" s="2">
        <v>9.0589887640449396E-2</v>
      </c>
      <c r="R194" s="2">
        <v>0.474719101123595</v>
      </c>
      <c r="S194">
        <v>2</v>
      </c>
      <c r="T194">
        <v>24.385505781758681</v>
      </c>
      <c r="U194" s="3">
        <f t="shared" ref="U194:U257" si="17">T194/H194</f>
        <v>1.2303388842901184</v>
      </c>
      <c r="V194">
        <v>2.582788272837664E-2</v>
      </c>
      <c r="W194">
        <v>0</v>
      </c>
      <c r="X194">
        <v>3</v>
      </c>
      <c r="Y194">
        <v>2</v>
      </c>
      <c r="Z194">
        <v>32</v>
      </c>
      <c r="AA194">
        <v>0</v>
      </c>
      <c r="AB194">
        <v>10</v>
      </c>
      <c r="AC194">
        <v>0</v>
      </c>
      <c r="AD194">
        <v>31</v>
      </c>
      <c r="AE194">
        <v>75.585518956675628</v>
      </c>
      <c r="AF194" s="3">
        <f t="shared" ref="AF194:AF257" si="18">AE194/H194</f>
        <v>3.8135687606369193</v>
      </c>
      <c r="AJ194">
        <f>V194*'Weighting Criteria'!$B$1</f>
        <v>0.51655765456753278</v>
      </c>
      <c r="AK194">
        <f>L194*'Weighting Criteria'!$B$2</f>
        <v>7.5983146067415595</v>
      </c>
      <c r="AL194">
        <f>(U194/(MAX($U$2:$U$216)))*'Weighting Criteria'!$B$3</f>
        <v>0.43661016775309619</v>
      </c>
      <c r="AM194">
        <f>'Weighting Criteria'!$B$4*('Weighting Criteria'!$C$6*(Summarized!W194/MAX(Summarized!$W$2:$W$216))+'Weighting Criteria'!$D$6*(Summarized!X194/MAX(Summarized!$X$2:$X$216))+'Weighting Criteria'!$E$6*(Summarized!Y194/MAX(Summarized!$Y$2:$Y$216))+'Weighting Criteria'!$F$6*(Summarized!Z194/MAX(Summarized!$Z$2:$Z$216)))</f>
        <v>4.3913043478260869</v>
      </c>
      <c r="AN194">
        <f>'Weighting Criteria'!$B$7*('Weighting Criteria'!$D$9*(Summarized!AB194/MAX(Summarized!$AB$2:$AB$216))+'Weighting Criteria'!$E$9*(Summarized!AC194/MAX(Summarized!$AC$2:$AC$216))+'Weighting Criteria'!$F$9*(Summarized!AD194/MAX(Summarized!$AD$2:$AD$216)))</f>
        <v>1.6129032258064517</v>
      </c>
      <c r="AO194">
        <f>'Weighting Criteria'!$B$10*('Weighting Criteria'!$C$12*(Summarized!I194/MAX($I$2:$I$216))+'Weighting Criteria'!$D$12*(Summarized!J194/MAX($J$2:$J$216)))</f>
        <v>0.4596310253090734</v>
      </c>
      <c r="AP194">
        <f>'Weighting Criteria'!$B$13*(Summarized!AF194/MAX(Summarized!$AF$2:$AF$216))</f>
        <v>0.4558097626613089</v>
      </c>
      <c r="AQ194">
        <f>'Weighting Criteria'!$B$14*(Summarized!S194/MAX(Summarized!$S$2:$S$216))</f>
        <v>3.333333333333333</v>
      </c>
      <c r="AR194">
        <f t="shared" ref="AR194:AR257" si="19">SUM(AJ194:AQ194)</f>
        <v>18.804464123998443</v>
      </c>
    </row>
    <row r="195" spans="1:44" x14ac:dyDescent="0.25">
      <c r="A195" t="s">
        <v>695</v>
      </c>
      <c r="B195" t="s">
        <v>669</v>
      </c>
      <c r="C195" t="s">
        <v>694</v>
      </c>
      <c r="D195" t="s">
        <v>63</v>
      </c>
      <c r="E195" t="s">
        <v>837</v>
      </c>
      <c r="F195">
        <v>2322</v>
      </c>
      <c r="G195">
        <v>2322</v>
      </c>
      <c r="H195">
        <v>14.046164083879241</v>
      </c>
      <c r="I195" s="2">
        <f t="shared" si="15"/>
        <v>165.31203723192695</v>
      </c>
      <c r="J195" s="2">
        <f t="shared" si="16"/>
        <v>165.31203723192695</v>
      </c>
      <c r="K195" t="s">
        <v>693</v>
      </c>
      <c r="L195" s="2">
        <v>0.40697674418604601</v>
      </c>
      <c r="M195" s="2">
        <v>3.01464254952627E-2</v>
      </c>
      <c r="N195" s="2">
        <v>0.12747631352282501</v>
      </c>
      <c r="O195" s="2">
        <v>0.31438415159345301</v>
      </c>
      <c r="P195" s="2">
        <v>8.6132644272179102E-4</v>
      </c>
      <c r="Q195" s="2">
        <v>7.19207579672696E-2</v>
      </c>
      <c r="R195" s="2">
        <v>0.45521102497846599</v>
      </c>
      <c r="S195">
        <v>2</v>
      </c>
      <c r="T195">
        <v>20.05669450419785</v>
      </c>
      <c r="U195" s="3">
        <f t="shared" si="17"/>
        <v>1.427912587694806</v>
      </c>
      <c r="V195">
        <v>0.1139339535143567</v>
      </c>
      <c r="W195">
        <v>1</v>
      </c>
      <c r="X195">
        <v>11</v>
      </c>
      <c r="Y195">
        <v>0</v>
      </c>
      <c r="Z195">
        <v>23</v>
      </c>
      <c r="AA195">
        <v>0</v>
      </c>
      <c r="AB195">
        <v>25</v>
      </c>
      <c r="AC195">
        <v>0</v>
      </c>
      <c r="AD195">
        <v>60</v>
      </c>
      <c r="AE195">
        <v>76.082124408228523</v>
      </c>
      <c r="AF195" s="3">
        <f t="shared" si="18"/>
        <v>5.4165766506706161</v>
      </c>
      <c r="AJ195">
        <f>V195*'Weighting Criteria'!$B$1</f>
        <v>2.2786790702871338</v>
      </c>
      <c r="AK195">
        <f>L195*'Weighting Criteria'!$B$2</f>
        <v>8.1395348837209198</v>
      </c>
      <c r="AL195">
        <f>(U195/(MAX($U$2:$U$216)))*'Weighting Criteria'!$B$3</f>
        <v>0.50672311702958184</v>
      </c>
      <c r="AM195">
        <f>'Weighting Criteria'!$B$4*('Weighting Criteria'!$C$6*(Summarized!W195/MAX(Summarized!$W$2:$W$216))+'Weighting Criteria'!$D$6*(Summarized!X195/MAX(Summarized!$X$2:$X$216))+'Weighting Criteria'!$E$6*(Summarized!Y195/MAX(Summarized!$Y$2:$Y$216))+'Weighting Criteria'!$F$6*(Summarized!Z195/MAX(Summarized!$Z$2:$Z$216)))</f>
        <v>5.333333333333333</v>
      </c>
      <c r="AN195">
        <f>'Weighting Criteria'!$B$7*('Weighting Criteria'!$D$9*(Summarized!AB195/MAX(Summarized!$AB$2:$AB$216))+'Weighting Criteria'!$E$9*(Summarized!AC195/MAX(Summarized!$AC$2:$AC$216))+'Weighting Criteria'!$F$9*(Summarized!AD195/MAX(Summarized!$AD$2:$AD$216)))</f>
        <v>4.032258064516129</v>
      </c>
      <c r="AO195">
        <f>'Weighting Criteria'!$B$10*('Weighting Criteria'!$C$12*(Summarized!I195/MAX($I$2:$I$216))+'Weighting Criteria'!$D$12*(Summarized!J195/MAX($J$2:$J$216)))</f>
        <v>1.0575741881963254</v>
      </c>
      <c r="AP195">
        <f>'Weighting Criteria'!$B$13*(Summarized!AF195/MAX(Summarized!$AF$2:$AF$216))</f>
        <v>0.64740632004931131</v>
      </c>
      <c r="AQ195">
        <f>'Weighting Criteria'!$B$14*(Summarized!S195/MAX(Summarized!$S$2:$S$216))</f>
        <v>3.333333333333333</v>
      </c>
      <c r="AR195">
        <f t="shared" si="19"/>
        <v>25.328842310466065</v>
      </c>
    </row>
    <row r="196" spans="1:44" x14ac:dyDescent="0.25">
      <c r="A196" t="s">
        <v>698</v>
      </c>
      <c r="B196" t="s">
        <v>669</v>
      </c>
      <c r="C196" t="s">
        <v>697</v>
      </c>
      <c r="D196" t="s">
        <v>24</v>
      </c>
      <c r="E196" t="s">
        <v>837</v>
      </c>
      <c r="F196">
        <v>2361</v>
      </c>
      <c r="G196">
        <v>2361</v>
      </c>
      <c r="H196">
        <v>27.63773665713385</v>
      </c>
      <c r="I196" s="2">
        <f t="shared" si="15"/>
        <v>85.426676912437358</v>
      </c>
      <c r="J196" s="2">
        <f t="shared" si="16"/>
        <v>85.426676912437358</v>
      </c>
      <c r="K196" t="s">
        <v>696</v>
      </c>
      <c r="L196" s="2">
        <v>0.32274459974587</v>
      </c>
      <c r="M196" s="2">
        <v>7.6238881829733096E-2</v>
      </c>
      <c r="N196" s="2">
        <v>5.7179161372299801E-2</v>
      </c>
      <c r="O196" s="2">
        <v>0.36467598475222301</v>
      </c>
      <c r="P196" s="2">
        <v>4.2354934349851702E-4</v>
      </c>
      <c r="Q196" s="2">
        <v>6.3532401524777599E-2</v>
      </c>
      <c r="R196" s="2">
        <v>0.43795002117746701</v>
      </c>
      <c r="S196">
        <v>3</v>
      </c>
      <c r="T196">
        <v>5.0156261963858917</v>
      </c>
      <c r="U196" s="3">
        <f t="shared" si="17"/>
        <v>0.18147745810767246</v>
      </c>
      <c r="V196">
        <v>0</v>
      </c>
      <c r="W196">
        <v>1</v>
      </c>
      <c r="X196">
        <v>6</v>
      </c>
      <c r="Y196">
        <v>0</v>
      </c>
      <c r="Z196">
        <v>21</v>
      </c>
      <c r="AA196">
        <v>0</v>
      </c>
      <c r="AB196">
        <v>17</v>
      </c>
      <c r="AC196">
        <v>0</v>
      </c>
      <c r="AD196">
        <v>41</v>
      </c>
      <c r="AE196">
        <v>92.143678787685872</v>
      </c>
      <c r="AF196" s="3">
        <f t="shared" si="18"/>
        <v>3.3339806341885003</v>
      </c>
      <c r="AJ196">
        <f>V196*'Weighting Criteria'!$B$1</f>
        <v>0</v>
      </c>
      <c r="AK196">
        <f>L196*'Weighting Criteria'!$B$2</f>
        <v>6.4548919949174</v>
      </c>
      <c r="AL196">
        <f>(U196/(MAX($U$2:$U$216)))*'Weighting Criteria'!$B$3</f>
        <v>6.4400877221330255E-2</v>
      </c>
      <c r="AM196">
        <f>'Weighting Criteria'!$B$4*('Weighting Criteria'!$C$6*(Summarized!W196/MAX(Summarized!$W$2:$W$216))+'Weighting Criteria'!$D$6*(Summarized!X196/MAX(Summarized!$X$2:$X$216))+'Weighting Criteria'!$E$6*(Summarized!Y196/MAX(Summarized!$Y$2:$Y$216))+'Weighting Criteria'!$F$6*(Summarized!Z196/MAX(Summarized!$Z$2:$Z$216)))</f>
        <v>4.4130434782608692</v>
      </c>
      <c r="AN196">
        <f>'Weighting Criteria'!$B$7*('Weighting Criteria'!$D$9*(Summarized!AB196/MAX(Summarized!$AB$2:$AB$216))+'Weighting Criteria'!$E$9*(Summarized!AC196/MAX(Summarized!$AC$2:$AC$216))+'Weighting Criteria'!$F$9*(Summarized!AD196/MAX(Summarized!$AD$2:$AD$216)))</f>
        <v>2.741935483870968</v>
      </c>
      <c r="AO196">
        <f>'Weighting Criteria'!$B$10*('Weighting Criteria'!$C$12*(Summarized!I196/MAX($I$2:$I$216))+'Weighting Criteria'!$D$12*(Summarized!J196/MAX($J$2:$J$216)))</f>
        <v>0.54651222015508649</v>
      </c>
      <c r="AP196">
        <f>'Weighting Criteria'!$B$13*(Summarized!AF196/MAX(Summarized!$AF$2:$AF$216))</f>
        <v>0.39848787762071342</v>
      </c>
      <c r="AQ196">
        <f>'Weighting Criteria'!$B$14*(Summarized!S196/MAX(Summarized!$S$2:$S$216))</f>
        <v>5</v>
      </c>
      <c r="AR196">
        <f t="shared" si="19"/>
        <v>19.619271932046367</v>
      </c>
    </row>
    <row r="197" spans="1:44" x14ac:dyDescent="0.25">
      <c r="A197" t="s">
        <v>701</v>
      </c>
      <c r="B197" t="s">
        <v>669</v>
      </c>
      <c r="C197" t="s">
        <v>700</v>
      </c>
      <c r="D197" t="s">
        <v>24</v>
      </c>
      <c r="E197" t="s">
        <v>837</v>
      </c>
      <c r="F197">
        <v>2208</v>
      </c>
      <c r="G197">
        <v>2208</v>
      </c>
      <c r="H197">
        <v>38.739102599381489</v>
      </c>
      <c r="I197" s="2">
        <f t="shared" si="15"/>
        <v>56.996673950708733</v>
      </c>
      <c r="J197" s="2">
        <f t="shared" si="16"/>
        <v>56.996673950708733</v>
      </c>
      <c r="K197" t="s">
        <v>699</v>
      </c>
      <c r="L197" s="2">
        <v>0.51222826086956497</v>
      </c>
      <c r="M197" s="2">
        <v>5.1177536231884001E-2</v>
      </c>
      <c r="N197" s="2">
        <v>0.310235507246376</v>
      </c>
      <c r="O197" s="2">
        <v>0.29121376811594202</v>
      </c>
      <c r="P197" s="2">
        <v>1.35869565217391E-3</v>
      </c>
      <c r="Q197" s="2">
        <v>6.25E-2</v>
      </c>
      <c r="R197" s="2">
        <v>0.283514492753623</v>
      </c>
      <c r="S197">
        <v>1</v>
      </c>
      <c r="T197">
        <v>47.081596245015788</v>
      </c>
      <c r="U197" s="3">
        <f t="shared" si="17"/>
        <v>1.2153507202246727</v>
      </c>
      <c r="V197">
        <v>0.1162660441851872</v>
      </c>
      <c r="W197">
        <v>1</v>
      </c>
      <c r="X197">
        <v>16</v>
      </c>
      <c r="Y197">
        <v>3</v>
      </c>
      <c r="Z197">
        <v>79</v>
      </c>
      <c r="AA197">
        <v>0</v>
      </c>
      <c r="AB197">
        <v>20</v>
      </c>
      <c r="AC197">
        <v>0</v>
      </c>
      <c r="AD197">
        <v>74</v>
      </c>
      <c r="AE197">
        <v>222.55956580248341</v>
      </c>
      <c r="AF197" s="3">
        <f t="shared" si="18"/>
        <v>5.7450883182316366</v>
      </c>
      <c r="AJ197">
        <f>V197*'Weighting Criteria'!$B$1</f>
        <v>2.325320883703744</v>
      </c>
      <c r="AK197">
        <f>L197*'Weighting Criteria'!$B$2</f>
        <v>10.244565217391299</v>
      </c>
      <c r="AL197">
        <f>(U197/(MAX($U$2:$U$216)))*'Weighting Criteria'!$B$3</f>
        <v>0.43129132031156309</v>
      </c>
      <c r="AM197">
        <f>'Weighting Criteria'!$B$4*('Weighting Criteria'!$C$6*(Summarized!W197/MAX(Summarized!$W$2:$W$216))+'Weighting Criteria'!$D$6*(Summarized!X197/MAX(Summarized!$X$2:$X$216))+'Weighting Criteria'!$E$6*(Summarized!Y197/MAX(Summarized!$Y$2:$Y$216))+'Weighting Criteria'!$F$6*(Summarized!Z197/MAX(Summarized!$Z$2:$Z$216)))</f>
        <v>12.351449275362318</v>
      </c>
      <c r="AN197">
        <f>'Weighting Criteria'!$B$7*('Weighting Criteria'!$D$9*(Summarized!AB197/MAX(Summarized!$AB$2:$AB$216))+'Weighting Criteria'!$E$9*(Summarized!AC197/MAX(Summarized!$AC$2:$AC$216))+'Weighting Criteria'!$F$9*(Summarized!AD197/MAX(Summarized!$AD$2:$AD$216)))</f>
        <v>3.2258064516129035</v>
      </c>
      <c r="AO197">
        <f>'Weighting Criteria'!$B$10*('Weighting Criteria'!$C$12*(Summarized!I197/MAX($I$2:$I$216))+'Weighting Criteria'!$D$12*(Summarized!J197/MAX($J$2:$J$216)))</f>
        <v>0.36463292203424508</v>
      </c>
      <c r="AP197">
        <f>'Weighting Criteria'!$B$13*(Summarized!AF197/MAX(Summarized!$AF$2:$AF$216))</f>
        <v>0.68667107037138253</v>
      </c>
      <c r="AQ197">
        <f>'Weighting Criteria'!$B$14*(Summarized!S197/MAX(Summarized!$S$2:$S$216))</f>
        <v>1.6666666666666665</v>
      </c>
      <c r="AR197">
        <f t="shared" si="19"/>
        <v>31.296403807454126</v>
      </c>
    </row>
    <row r="198" spans="1:44" x14ac:dyDescent="0.25">
      <c r="A198" t="s">
        <v>704</v>
      </c>
      <c r="B198" t="s">
        <v>669</v>
      </c>
      <c r="C198" t="s">
        <v>703</v>
      </c>
      <c r="D198" t="s">
        <v>30</v>
      </c>
      <c r="E198" t="s">
        <v>837</v>
      </c>
      <c r="F198">
        <v>1731</v>
      </c>
      <c r="G198">
        <v>1731</v>
      </c>
      <c r="H198">
        <v>31.961713010448349</v>
      </c>
      <c r="I198" s="2">
        <f t="shared" si="15"/>
        <v>54.158548993732985</v>
      </c>
      <c r="J198" s="2">
        <f t="shared" si="16"/>
        <v>54.158548993732985</v>
      </c>
      <c r="K198" t="s">
        <v>702</v>
      </c>
      <c r="L198" s="2">
        <v>0.67475447718082004</v>
      </c>
      <c r="M198" s="2">
        <v>1.55979202772963E-2</v>
      </c>
      <c r="N198" s="2">
        <v>0.39341421143847399</v>
      </c>
      <c r="O198" s="2">
        <v>0.38128249566724398</v>
      </c>
      <c r="P198" s="2">
        <v>1.73310225303292E-3</v>
      </c>
      <c r="Q198" s="2">
        <v>5.4303870595031702E-2</v>
      </c>
      <c r="R198" s="2">
        <v>0.153668399768919</v>
      </c>
      <c r="S198">
        <v>2</v>
      </c>
      <c r="T198">
        <v>155.83457028986919</v>
      </c>
      <c r="U198" s="3">
        <f t="shared" si="17"/>
        <v>4.8756638994576589</v>
      </c>
      <c r="V198">
        <v>0.1265527613329363</v>
      </c>
      <c r="W198">
        <v>1</v>
      </c>
      <c r="X198">
        <v>30</v>
      </c>
      <c r="Y198">
        <v>3</v>
      </c>
      <c r="Z198">
        <v>75</v>
      </c>
      <c r="AA198">
        <v>0</v>
      </c>
      <c r="AB198">
        <v>93</v>
      </c>
      <c r="AC198">
        <v>0</v>
      </c>
      <c r="AD198">
        <v>262</v>
      </c>
      <c r="AE198">
        <v>279.70936826279222</v>
      </c>
      <c r="AF198" s="3">
        <f t="shared" si="18"/>
        <v>8.7513885182360109</v>
      </c>
      <c r="AJ198">
        <f>V198*'Weighting Criteria'!$B$1</f>
        <v>2.5310552266587258</v>
      </c>
      <c r="AK198">
        <f>L198*'Weighting Criteria'!$B$2</f>
        <v>13.495089543616402</v>
      </c>
      <c r="AL198">
        <f>(U198/(MAX($U$2:$U$216)))*'Weighting Criteria'!$B$3</f>
        <v>1.730226086675444</v>
      </c>
      <c r="AM198">
        <f>'Weighting Criteria'!$B$4*('Weighting Criteria'!$C$6*(Summarized!W198/MAX(Summarized!$W$2:$W$216))+'Weighting Criteria'!$D$6*(Summarized!X198/MAX(Summarized!$X$2:$X$216))+'Weighting Criteria'!$E$6*(Summarized!Y198/MAX(Summarized!$Y$2:$Y$216))+'Weighting Criteria'!$F$6*(Summarized!Z198/MAX(Summarized!$Z$2:$Z$216)))</f>
        <v>14.510869565217392</v>
      </c>
      <c r="AN198">
        <f>'Weighting Criteria'!$B$7*('Weighting Criteria'!$D$9*(Summarized!AB198/MAX(Summarized!$AB$2:$AB$216))+'Weighting Criteria'!$E$9*(Summarized!AC198/MAX(Summarized!$AC$2:$AC$216))+'Weighting Criteria'!$F$9*(Summarized!AD198/MAX(Summarized!$AD$2:$AD$216)))</f>
        <v>15</v>
      </c>
      <c r="AO198">
        <f>'Weighting Criteria'!$B$10*('Weighting Criteria'!$C$12*(Summarized!I198/MAX($I$2:$I$216))+'Weighting Criteria'!$D$12*(Summarized!J198/MAX($J$2:$J$216)))</f>
        <v>0.34647618192243873</v>
      </c>
      <c r="AP198">
        <f>'Weighting Criteria'!$B$13*(Summarized!AF198/MAX(Summarized!$AF$2:$AF$216))</f>
        <v>1.0459935493041552</v>
      </c>
      <c r="AQ198">
        <f>'Weighting Criteria'!$B$14*(Summarized!S198/MAX(Summarized!$S$2:$S$216))</f>
        <v>3.333333333333333</v>
      </c>
      <c r="AR198">
        <f t="shared" si="19"/>
        <v>51.993043486727899</v>
      </c>
    </row>
    <row r="199" spans="1:44" x14ac:dyDescent="0.25">
      <c r="A199" t="s">
        <v>707</v>
      </c>
      <c r="B199" t="s">
        <v>669</v>
      </c>
      <c r="C199" t="s">
        <v>706</v>
      </c>
      <c r="D199" t="s">
        <v>181</v>
      </c>
      <c r="E199" t="s">
        <v>837</v>
      </c>
      <c r="F199">
        <v>2429</v>
      </c>
      <c r="G199">
        <v>2429</v>
      </c>
      <c r="H199">
        <v>94.396745138940361</v>
      </c>
      <c r="I199" s="2">
        <f t="shared" si="15"/>
        <v>25.731819422638054</v>
      </c>
      <c r="J199" s="2">
        <f t="shared" si="16"/>
        <v>25.731819422638054</v>
      </c>
      <c r="K199" t="s">
        <v>705</v>
      </c>
      <c r="L199" s="2">
        <v>0.49567723342939402</v>
      </c>
      <c r="M199" s="2">
        <v>0.116508851379168</v>
      </c>
      <c r="N199" s="2">
        <v>5.1049814738575498E-2</v>
      </c>
      <c r="O199" s="2">
        <v>0.42774804446274101</v>
      </c>
      <c r="P199" s="2">
        <v>8.2338410868670203E-4</v>
      </c>
      <c r="Q199" s="2">
        <v>3.2523672293124702E-2</v>
      </c>
      <c r="R199" s="2">
        <v>0.37134623301770198</v>
      </c>
      <c r="S199">
        <v>2</v>
      </c>
      <c r="T199">
        <v>50.89077062379539</v>
      </c>
      <c r="U199" s="3">
        <f t="shared" si="17"/>
        <v>0.53911573485812947</v>
      </c>
      <c r="V199">
        <v>0.15801073233094451</v>
      </c>
      <c r="W199">
        <v>0</v>
      </c>
      <c r="X199">
        <v>9</v>
      </c>
      <c r="Y199">
        <v>0</v>
      </c>
      <c r="Z199">
        <v>54</v>
      </c>
      <c r="AA199">
        <v>0</v>
      </c>
      <c r="AB199">
        <v>31</v>
      </c>
      <c r="AC199">
        <v>0</v>
      </c>
      <c r="AD199">
        <v>104</v>
      </c>
      <c r="AE199">
        <v>172.481023725591</v>
      </c>
      <c r="AF199" s="3">
        <f t="shared" si="18"/>
        <v>1.8271924892295832</v>
      </c>
      <c r="AJ199">
        <f>V199*'Weighting Criteria'!$B$1</f>
        <v>3.1602146466188903</v>
      </c>
      <c r="AK199">
        <f>L199*'Weighting Criteria'!$B$2</f>
        <v>9.9135446685878801</v>
      </c>
      <c r="AL199">
        <f>(U199/(MAX($U$2:$U$216)))*'Weighting Criteria'!$B$3</f>
        <v>0.19131591664726849</v>
      </c>
      <c r="AM199">
        <f>'Weighting Criteria'!$B$4*('Weighting Criteria'!$C$6*(Summarized!W199/MAX(Summarized!$W$2:$W$216))+'Weighting Criteria'!$D$6*(Summarized!X199/MAX(Summarized!$X$2:$X$216))+'Weighting Criteria'!$E$6*(Summarized!Y199/MAX(Summarized!$Y$2:$Y$216))+'Weighting Criteria'!$F$6*(Summarized!Z199/MAX(Summarized!$Z$2:$Z$216)))</f>
        <v>3.8478260869565215</v>
      </c>
      <c r="AN199">
        <f>'Weighting Criteria'!$B$7*('Weighting Criteria'!$D$9*(Summarized!AB199/MAX(Summarized!$AB$2:$AB$216))+'Weighting Criteria'!$E$9*(Summarized!AC199/MAX(Summarized!$AC$2:$AC$216))+'Weighting Criteria'!$F$9*(Summarized!AD199/MAX(Summarized!$AD$2:$AD$216)))</f>
        <v>5</v>
      </c>
      <c r="AO199">
        <f>'Weighting Criteria'!$B$10*('Weighting Criteria'!$C$12*(Summarized!I199/MAX($I$2:$I$216))+'Weighting Criteria'!$D$12*(Summarized!J199/MAX($J$2:$J$216)))</f>
        <v>0.16461782512867812</v>
      </c>
      <c r="AP199">
        <f>'Weighting Criteria'!$B$13*(Summarized!AF199/MAX(Summarized!$AF$2:$AF$216))</f>
        <v>0.21839180755014484</v>
      </c>
      <c r="AQ199">
        <f>'Weighting Criteria'!$B$14*(Summarized!S199/MAX(Summarized!$S$2:$S$216))</f>
        <v>3.333333333333333</v>
      </c>
      <c r="AR199">
        <f t="shared" si="19"/>
        <v>25.829244284822714</v>
      </c>
    </row>
    <row r="200" spans="1:44" x14ac:dyDescent="0.25">
      <c r="A200" t="s">
        <v>710</v>
      </c>
      <c r="B200" t="s">
        <v>669</v>
      </c>
      <c r="C200" t="s">
        <v>709</v>
      </c>
      <c r="D200" t="s">
        <v>24</v>
      </c>
      <c r="E200" t="s">
        <v>835</v>
      </c>
      <c r="F200">
        <v>1307</v>
      </c>
      <c r="G200">
        <v>1307</v>
      </c>
      <c r="H200">
        <v>17.65545667906925</v>
      </c>
      <c r="I200" s="2">
        <f t="shared" si="15"/>
        <v>74.02810495122813</v>
      </c>
      <c r="J200" s="2">
        <f t="shared" si="16"/>
        <v>74.02810495122813</v>
      </c>
      <c r="K200" t="s">
        <v>708</v>
      </c>
      <c r="L200" s="2">
        <v>0.77352716143840805</v>
      </c>
      <c r="M200" s="2">
        <v>2.4483550114766599E-2</v>
      </c>
      <c r="N200" s="2">
        <v>0.31369548584544699</v>
      </c>
      <c r="O200" s="2">
        <v>0.49885233358837</v>
      </c>
      <c r="P200" s="2">
        <v>0</v>
      </c>
      <c r="Q200" s="2">
        <v>4.2846212700841602E-2</v>
      </c>
      <c r="R200" s="2">
        <v>0.120122417750573</v>
      </c>
      <c r="S200">
        <v>3</v>
      </c>
      <c r="T200">
        <v>75.638903406670636</v>
      </c>
      <c r="U200" s="3">
        <f t="shared" si="17"/>
        <v>4.2841657840740783</v>
      </c>
      <c r="V200">
        <v>0.20921691328111711</v>
      </c>
      <c r="W200">
        <v>1</v>
      </c>
      <c r="X200">
        <v>24</v>
      </c>
      <c r="Y200">
        <v>2</v>
      </c>
      <c r="Z200">
        <v>86</v>
      </c>
      <c r="AA200">
        <v>0</v>
      </c>
      <c r="AB200">
        <v>30</v>
      </c>
      <c r="AC200">
        <v>0</v>
      </c>
      <c r="AD200">
        <v>95</v>
      </c>
      <c r="AE200">
        <v>175.8067559128767</v>
      </c>
      <c r="AF200" s="3">
        <f t="shared" si="18"/>
        <v>9.9576442064677746</v>
      </c>
      <c r="AJ200">
        <f>V200*'Weighting Criteria'!$B$1</f>
        <v>4.1843382656223422</v>
      </c>
      <c r="AK200">
        <f>L200*'Weighting Criteria'!$B$2</f>
        <v>15.470543228768161</v>
      </c>
      <c r="AL200">
        <f>(U200/(MAX($U$2:$U$216)))*'Weighting Criteria'!$B$3</f>
        <v>1.5203212428305117</v>
      </c>
      <c r="AM200">
        <f>'Weighting Criteria'!$B$4*('Weighting Criteria'!$C$6*(Summarized!W200/MAX(Summarized!$W$2:$W$216))+'Weighting Criteria'!$D$6*(Summarized!X200/MAX(Summarized!$X$2:$X$216))+'Weighting Criteria'!$E$6*(Summarized!Y200/MAX(Summarized!$Y$2:$Y$216))+'Weighting Criteria'!$F$6*(Summarized!Z200/MAX(Summarized!$Z$2:$Z$216)))</f>
        <v>12.739130434782609</v>
      </c>
      <c r="AN200">
        <f>'Weighting Criteria'!$B$7*('Weighting Criteria'!$D$9*(Summarized!AB200/MAX(Summarized!$AB$2:$AB$216))+'Weighting Criteria'!$E$9*(Summarized!AC200/MAX(Summarized!$AC$2:$AC$216))+'Weighting Criteria'!$F$9*(Summarized!AD200/MAX(Summarized!$AD$2:$AD$216)))</f>
        <v>4.838709677419355</v>
      </c>
      <c r="AO200">
        <f>'Weighting Criteria'!$B$10*('Weighting Criteria'!$C$12*(Summarized!I200/MAX($I$2:$I$216))+'Weighting Criteria'!$D$12*(Summarized!J200/MAX($J$2:$J$216)))</f>
        <v>0.47359051590217272</v>
      </c>
      <c r="AP200">
        <f>'Weighting Criteria'!$B$13*(Summarized!AF200/MAX(Summarized!$AF$2:$AF$216))</f>
        <v>1.1901690325514918</v>
      </c>
      <c r="AQ200">
        <f>'Weighting Criteria'!$B$14*(Summarized!S200/MAX(Summarized!$S$2:$S$216))</f>
        <v>5</v>
      </c>
      <c r="AR200">
        <f t="shared" si="19"/>
        <v>45.416802397876644</v>
      </c>
    </row>
    <row r="201" spans="1:44" x14ac:dyDescent="0.25">
      <c r="A201" t="s">
        <v>713</v>
      </c>
      <c r="B201" t="s">
        <v>669</v>
      </c>
      <c r="C201" t="s">
        <v>712</v>
      </c>
      <c r="D201" t="s">
        <v>75</v>
      </c>
      <c r="E201" t="s">
        <v>837</v>
      </c>
      <c r="F201">
        <v>2468</v>
      </c>
      <c r="G201">
        <v>2468</v>
      </c>
      <c r="H201">
        <v>109.8885693677471</v>
      </c>
      <c r="I201" s="2">
        <f t="shared" si="15"/>
        <v>22.459114848794925</v>
      </c>
      <c r="J201" s="2">
        <f t="shared" si="16"/>
        <v>22.459114848794925</v>
      </c>
      <c r="K201" t="s">
        <v>711</v>
      </c>
      <c r="L201" s="2">
        <v>0.47609400324149098</v>
      </c>
      <c r="M201" s="2">
        <v>2.79578606158833E-2</v>
      </c>
      <c r="N201" s="2">
        <v>8.3873581847649897E-2</v>
      </c>
      <c r="O201" s="2">
        <v>0.34764991896272202</v>
      </c>
      <c r="P201" s="2">
        <v>1.21555915721231E-3</v>
      </c>
      <c r="Q201" s="2">
        <v>5.1053484602917303E-2</v>
      </c>
      <c r="R201" s="2">
        <v>0.48824959481361402</v>
      </c>
      <c r="S201">
        <v>1</v>
      </c>
      <c r="T201">
        <v>21.67894123095207</v>
      </c>
      <c r="U201" s="3">
        <f t="shared" si="17"/>
        <v>0.19728113083720752</v>
      </c>
      <c r="V201">
        <v>7.4914300555504659E-2</v>
      </c>
      <c r="W201">
        <v>1</v>
      </c>
      <c r="X201">
        <v>8</v>
      </c>
      <c r="Y201">
        <v>0</v>
      </c>
      <c r="Z201">
        <v>46</v>
      </c>
      <c r="AA201">
        <v>0</v>
      </c>
      <c r="AB201">
        <v>19</v>
      </c>
      <c r="AC201">
        <v>0</v>
      </c>
      <c r="AD201">
        <v>93</v>
      </c>
      <c r="AE201">
        <v>161.18124169889211</v>
      </c>
      <c r="AF201" s="3">
        <f t="shared" si="18"/>
        <v>1.4667698617450533</v>
      </c>
      <c r="AJ201">
        <f>V201*'Weighting Criteria'!$B$1</f>
        <v>1.4982860111100931</v>
      </c>
      <c r="AK201">
        <f>L201*'Weighting Criteria'!$B$2</f>
        <v>9.5218800648298192</v>
      </c>
      <c r="AL201">
        <f>(U201/(MAX($U$2:$U$216)))*'Weighting Criteria'!$B$3</f>
        <v>7.00091240951487E-2</v>
      </c>
      <c r="AM201">
        <f>'Weighting Criteria'!$B$4*('Weighting Criteria'!$C$6*(Summarized!W201/MAX(Summarized!$W$2:$W$216))+'Weighting Criteria'!$D$6*(Summarized!X201/MAX(Summarized!$X$2:$X$216))+'Weighting Criteria'!$E$6*(Summarized!Y201/MAX(Summarized!$Y$2:$Y$216))+'Weighting Criteria'!$F$6*(Summarized!Z201/MAX(Summarized!$Z$2:$Z$216)))</f>
        <v>5.8333333333333321</v>
      </c>
      <c r="AN201">
        <f>'Weighting Criteria'!$B$7*('Weighting Criteria'!$D$9*(Summarized!AB201/MAX(Summarized!$AB$2:$AB$216))+'Weighting Criteria'!$E$9*(Summarized!AC201/MAX(Summarized!$AC$2:$AC$216))+'Weighting Criteria'!$F$9*(Summarized!AD201/MAX(Summarized!$AD$2:$AD$216)))</f>
        <v>3.0645161290322585</v>
      </c>
      <c r="AO201">
        <f>'Weighting Criteria'!$B$10*('Weighting Criteria'!$C$12*(Summarized!I201/MAX($I$2:$I$216))+'Weighting Criteria'!$D$12*(Summarized!J201/MAX($J$2:$J$216)))</f>
        <v>0.14368088707598989</v>
      </c>
      <c r="AP201">
        <f>'Weighting Criteria'!$B$13*(Summarized!AF201/MAX(Summarized!$AF$2:$AF$216))</f>
        <v>0.17531295868102123</v>
      </c>
      <c r="AQ201">
        <f>'Weighting Criteria'!$B$14*(Summarized!S201/MAX(Summarized!$S$2:$S$216))</f>
        <v>1.6666666666666665</v>
      </c>
      <c r="AR201">
        <f t="shared" si="19"/>
        <v>21.973685174824332</v>
      </c>
    </row>
    <row r="202" spans="1:44" x14ac:dyDescent="0.25">
      <c r="A202" t="s">
        <v>716</v>
      </c>
      <c r="B202" t="s">
        <v>669</v>
      </c>
      <c r="C202" t="s">
        <v>715</v>
      </c>
      <c r="D202" t="s">
        <v>246</v>
      </c>
      <c r="E202" t="s">
        <v>837</v>
      </c>
      <c r="F202">
        <v>1910</v>
      </c>
      <c r="G202">
        <v>1910</v>
      </c>
      <c r="H202">
        <v>27.403539950618949</v>
      </c>
      <c r="I202" s="2">
        <f t="shared" si="15"/>
        <v>69.699024412240576</v>
      </c>
      <c r="J202" s="2">
        <f t="shared" si="16"/>
        <v>69.699024412240576</v>
      </c>
      <c r="K202" t="s">
        <v>714</v>
      </c>
      <c r="L202" s="2">
        <v>0.60157068062827201</v>
      </c>
      <c r="M202" s="2">
        <v>1.8848167539267002E-2</v>
      </c>
      <c r="N202" s="2">
        <v>0.26335078534031398</v>
      </c>
      <c r="O202" s="2">
        <v>0.35968586387434498</v>
      </c>
      <c r="P202" s="2">
        <v>5.7591623036649204E-3</v>
      </c>
      <c r="Q202" s="2">
        <v>5.2879581151832403E-2</v>
      </c>
      <c r="R202" s="2">
        <v>0.29947643979057498</v>
      </c>
      <c r="S202">
        <v>3</v>
      </c>
      <c r="T202">
        <v>71.989460890305409</v>
      </c>
      <c r="U202" s="3">
        <f t="shared" si="17"/>
        <v>2.6270131895379238</v>
      </c>
      <c r="V202">
        <v>0.29994341513583711</v>
      </c>
      <c r="W202">
        <v>0</v>
      </c>
      <c r="X202">
        <v>17</v>
      </c>
      <c r="Y202">
        <v>2</v>
      </c>
      <c r="Z202">
        <v>46</v>
      </c>
      <c r="AA202">
        <v>0</v>
      </c>
      <c r="AB202">
        <v>73</v>
      </c>
      <c r="AC202">
        <v>0</v>
      </c>
      <c r="AD202">
        <v>152</v>
      </c>
      <c r="AE202">
        <v>99.596784363348689</v>
      </c>
      <c r="AF202" s="3">
        <f t="shared" si="18"/>
        <v>3.634449583623927</v>
      </c>
      <c r="AJ202">
        <f>V202*'Weighting Criteria'!$B$1</f>
        <v>5.9988683027167422</v>
      </c>
      <c r="AK202">
        <f>L202*'Weighting Criteria'!$B$2</f>
        <v>12.031413612565441</v>
      </c>
      <c r="AL202">
        <f>(U202/(MAX($U$2:$U$216)))*'Weighting Criteria'!$B$3</f>
        <v>0.93224776036850587</v>
      </c>
      <c r="AM202">
        <f>'Weighting Criteria'!$B$4*('Weighting Criteria'!$C$6*(Summarized!W202/MAX(Summarized!$W$2:$W$216))+'Weighting Criteria'!$D$6*(Summarized!X202/MAX(Summarized!$X$2:$X$216))+'Weighting Criteria'!$E$6*(Summarized!Y202/MAX(Summarized!$Y$2:$Y$216))+'Weighting Criteria'!$F$6*(Summarized!Z202/MAX(Summarized!$Z$2:$Z$216)))</f>
        <v>7.3333333333333339</v>
      </c>
      <c r="AN202">
        <f>'Weighting Criteria'!$B$7*('Weighting Criteria'!$D$9*(Summarized!AB202/MAX(Summarized!$AB$2:$AB$216))+'Weighting Criteria'!$E$9*(Summarized!AC202/MAX(Summarized!$AC$2:$AC$216))+'Weighting Criteria'!$F$9*(Summarized!AD202/MAX(Summarized!$AD$2:$AD$216)))</f>
        <v>11.774193548387096</v>
      </c>
      <c r="AO202">
        <f>'Weighting Criteria'!$B$10*('Weighting Criteria'!$C$12*(Summarized!I202/MAX($I$2:$I$216))+'Weighting Criteria'!$D$12*(Summarized!J202/MAX($J$2:$J$216)))</f>
        <v>0.44589547376659588</v>
      </c>
      <c r="AP202">
        <f>'Weighting Criteria'!$B$13*(Summarized!AF202/MAX(Summarized!$AF$2:$AF$216))</f>
        <v>0.43440087385219628</v>
      </c>
      <c r="AQ202">
        <f>'Weighting Criteria'!$B$14*(Summarized!S202/MAX(Summarized!$S$2:$S$216))</f>
        <v>5</v>
      </c>
      <c r="AR202">
        <f t="shared" si="19"/>
        <v>43.950352904989913</v>
      </c>
    </row>
    <row r="203" spans="1:44" x14ac:dyDescent="0.25">
      <c r="A203" t="s">
        <v>719</v>
      </c>
      <c r="B203" t="s">
        <v>669</v>
      </c>
      <c r="C203" t="s">
        <v>718</v>
      </c>
      <c r="D203" t="s">
        <v>24</v>
      </c>
      <c r="E203" t="s">
        <v>837</v>
      </c>
      <c r="F203">
        <v>2094</v>
      </c>
      <c r="G203">
        <v>2094</v>
      </c>
      <c r="H203">
        <v>14.047401225362091</v>
      </c>
      <c r="I203" s="2">
        <f t="shared" si="15"/>
        <v>149.06671820687777</v>
      </c>
      <c r="J203" s="2">
        <f t="shared" si="16"/>
        <v>149.06671820687777</v>
      </c>
      <c r="K203" t="s">
        <v>717</v>
      </c>
      <c r="L203" s="2">
        <v>0.492836676217765</v>
      </c>
      <c r="M203" s="2">
        <v>3.3428844317096397E-2</v>
      </c>
      <c r="N203" s="2">
        <v>8.2617000955109807E-2</v>
      </c>
      <c r="O203" s="2">
        <v>0.45558739255014302</v>
      </c>
      <c r="P203" s="2">
        <v>0</v>
      </c>
      <c r="Q203" s="2">
        <v>5.7306590257879597E-2</v>
      </c>
      <c r="R203" s="2">
        <v>0.37106017191976998</v>
      </c>
      <c r="S203">
        <v>1</v>
      </c>
      <c r="T203">
        <v>7.1657919103616798</v>
      </c>
      <c r="U203" s="3">
        <f t="shared" si="17"/>
        <v>0.51011513057832314</v>
      </c>
      <c r="V203">
        <v>6.8266304768352326E-2</v>
      </c>
      <c r="W203">
        <v>0</v>
      </c>
      <c r="X203">
        <v>8</v>
      </c>
      <c r="Y203">
        <v>2</v>
      </c>
      <c r="Z203">
        <v>34</v>
      </c>
      <c r="AA203">
        <v>0</v>
      </c>
      <c r="AB203">
        <v>12</v>
      </c>
      <c r="AC203">
        <v>0</v>
      </c>
      <c r="AD203">
        <v>37</v>
      </c>
      <c r="AE203">
        <v>90.595050810622851</v>
      </c>
      <c r="AF203" s="3">
        <f t="shared" si="18"/>
        <v>6.4492392120940254</v>
      </c>
      <c r="AJ203">
        <f>V203*'Weighting Criteria'!$B$1</f>
        <v>1.3653260953670465</v>
      </c>
      <c r="AK203">
        <f>L203*'Weighting Criteria'!$B$2</f>
        <v>9.8567335243553007</v>
      </c>
      <c r="AL203">
        <f>(U203/(MAX($U$2:$U$216)))*'Weighting Criteria'!$B$3</f>
        <v>0.18102447673487956</v>
      </c>
      <c r="AM203">
        <f>'Weighting Criteria'!$B$4*('Weighting Criteria'!$C$6*(Summarized!W203/MAX(Summarized!$W$2:$W$216))+'Weighting Criteria'!$D$6*(Summarized!X203/MAX(Summarized!$X$2:$X$216))+'Weighting Criteria'!$E$6*(Summarized!Y203/MAX(Summarized!$Y$2:$Y$216))+'Weighting Criteria'!$F$6*(Summarized!Z203/MAX(Summarized!$Z$2:$Z$216)))</f>
        <v>5.3115942028985508</v>
      </c>
      <c r="AN203">
        <f>'Weighting Criteria'!$B$7*('Weighting Criteria'!$D$9*(Summarized!AB203/MAX(Summarized!$AB$2:$AB$216))+'Weighting Criteria'!$E$9*(Summarized!AC203/MAX(Summarized!$AC$2:$AC$216))+'Weighting Criteria'!$F$9*(Summarized!AD203/MAX(Summarized!$AD$2:$AD$216)))</f>
        <v>1.935483870967742</v>
      </c>
      <c r="AO203">
        <f>'Weighting Criteria'!$B$10*('Weighting Criteria'!$C$12*(Summarized!I203/MAX($I$2:$I$216))+'Weighting Criteria'!$D$12*(Summarized!J203/MAX($J$2:$J$216)))</f>
        <v>0.95364570018306061</v>
      </c>
      <c r="AP203">
        <f>'Weighting Criteria'!$B$13*(Summarized!AF203/MAX(Summarized!$AF$2:$AF$216))</f>
        <v>0.77083340543193091</v>
      </c>
      <c r="AQ203">
        <f>'Weighting Criteria'!$B$14*(Summarized!S203/MAX(Summarized!$S$2:$S$216))</f>
        <v>1.6666666666666665</v>
      </c>
      <c r="AR203">
        <f t="shared" si="19"/>
        <v>22.041307942605176</v>
      </c>
    </row>
    <row r="204" spans="1:44" x14ac:dyDescent="0.25">
      <c r="A204" t="s">
        <v>723</v>
      </c>
      <c r="B204" t="s">
        <v>669</v>
      </c>
      <c r="C204" t="s">
        <v>722</v>
      </c>
      <c r="D204" t="s">
        <v>24</v>
      </c>
      <c r="E204" t="s">
        <v>835</v>
      </c>
      <c r="F204">
        <v>1995</v>
      </c>
      <c r="G204">
        <v>1995</v>
      </c>
      <c r="H204">
        <v>11.63787271058983</v>
      </c>
      <c r="I204" s="2">
        <f t="shared" si="15"/>
        <v>171.42308131490893</v>
      </c>
      <c r="J204" s="2">
        <f t="shared" si="16"/>
        <v>171.42308131490893</v>
      </c>
      <c r="K204" t="s">
        <v>721</v>
      </c>
      <c r="L204" s="2">
        <v>0.61403508771929804</v>
      </c>
      <c r="M204" s="2">
        <v>8.0701754385964899E-2</v>
      </c>
      <c r="N204" s="2">
        <v>0.31177944862155299</v>
      </c>
      <c r="O204" s="2">
        <v>0.39097744360902198</v>
      </c>
      <c r="P204" s="2">
        <v>1.00250626566416E-3</v>
      </c>
      <c r="Q204" s="2">
        <v>4.7117794486215503E-2</v>
      </c>
      <c r="R204" s="2">
        <v>0.168421052631578</v>
      </c>
      <c r="S204">
        <v>3</v>
      </c>
      <c r="T204">
        <v>76.645993164527141</v>
      </c>
      <c r="U204" s="3">
        <f t="shared" si="17"/>
        <v>6.5859109366940798</v>
      </c>
      <c r="V204">
        <v>0.38293697887022798</v>
      </c>
      <c r="W204">
        <v>1</v>
      </c>
      <c r="X204">
        <v>14</v>
      </c>
      <c r="Y204">
        <v>3</v>
      </c>
      <c r="Z204">
        <v>77</v>
      </c>
      <c r="AA204">
        <v>0</v>
      </c>
      <c r="AB204">
        <v>23</v>
      </c>
      <c r="AC204">
        <v>0</v>
      </c>
      <c r="AD204">
        <v>115</v>
      </c>
      <c r="AE204">
        <v>152.44942802048601</v>
      </c>
      <c r="AF204" s="3">
        <f t="shared" si="18"/>
        <v>13.099423907752946</v>
      </c>
      <c r="AJ204">
        <f>V204*'Weighting Criteria'!$B$1</f>
        <v>7.6587395774045595</v>
      </c>
      <c r="AK204">
        <f>L204*'Weighting Criteria'!$B$2</f>
        <v>12.28070175438596</v>
      </c>
      <c r="AL204">
        <f>(U204/(MAX($U$2:$U$216)))*'Weighting Criteria'!$B$3</f>
        <v>2.3371411857279032</v>
      </c>
      <c r="AM204">
        <f>'Weighting Criteria'!$B$4*('Weighting Criteria'!$C$6*(Summarized!W204/MAX(Summarized!$W$2:$W$216))+'Weighting Criteria'!$D$6*(Summarized!X204/MAX(Summarized!$X$2:$X$216))+'Weighting Criteria'!$E$6*(Summarized!Y204/MAX(Summarized!$Y$2:$Y$216))+'Weighting Criteria'!$F$6*(Summarized!Z204/MAX(Summarized!$Z$2:$Z$216)))</f>
        <v>11.931159420289855</v>
      </c>
      <c r="AN204">
        <f>'Weighting Criteria'!$B$7*('Weighting Criteria'!$D$9*(Summarized!AB204/MAX(Summarized!$AB$2:$AB$216))+'Weighting Criteria'!$E$9*(Summarized!AC204/MAX(Summarized!$AC$2:$AC$216))+'Weighting Criteria'!$F$9*(Summarized!AD204/MAX(Summarized!$AD$2:$AD$216)))</f>
        <v>3.709677419354839</v>
      </c>
      <c r="AO204">
        <f>'Weighting Criteria'!$B$10*('Weighting Criteria'!$C$12*(Summarized!I204/MAX($I$2:$I$216))+'Weighting Criteria'!$D$12*(Summarized!J204/MAX($J$2:$J$216)))</f>
        <v>1.096669238945863</v>
      </c>
      <c r="AP204">
        <f>'Weighting Criteria'!$B$13*(Summarized!AF204/MAX(Summarized!$AF$2:$AF$216))</f>
        <v>1.5656844486515908</v>
      </c>
      <c r="AQ204">
        <f>'Weighting Criteria'!$B$14*(Summarized!S204/MAX(Summarized!$S$2:$S$216))</f>
        <v>5</v>
      </c>
      <c r="AR204">
        <f t="shared" si="19"/>
        <v>45.579773044760572</v>
      </c>
    </row>
    <row r="205" spans="1:44" x14ac:dyDescent="0.25">
      <c r="A205" t="s">
        <v>727</v>
      </c>
      <c r="B205" t="s">
        <v>669</v>
      </c>
      <c r="C205" t="s">
        <v>726</v>
      </c>
      <c r="D205" t="s">
        <v>24</v>
      </c>
      <c r="E205" t="s">
        <v>837</v>
      </c>
      <c r="F205">
        <v>1938</v>
      </c>
      <c r="G205">
        <v>1938</v>
      </c>
      <c r="H205">
        <v>16.841205616118788</v>
      </c>
      <c r="I205" s="2">
        <f t="shared" si="15"/>
        <v>115.07489690317254</v>
      </c>
      <c r="J205" s="2">
        <f t="shared" si="16"/>
        <v>115.07489690317254</v>
      </c>
      <c r="K205" t="s">
        <v>725</v>
      </c>
      <c r="L205" s="2">
        <v>0.75902992776057698</v>
      </c>
      <c r="M205" s="2">
        <v>2.8379772961816301E-2</v>
      </c>
      <c r="N205" s="2">
        <v>6.6563467492259998E-2</v>
      </c>
      <c r="O205" s="2">
        <v>0.78534571723426205</v>
      </c>
      <c r="P205" s="2">
        <v>0</v>
      </c>
      <c r="Q205" s="2">
        <v>2.94117647058823E-2</v>
      </c>
      <c r="R205" s="2">
        <v>9.0299277605779105E-2</v>
      </c>
      <c r="S205">
        <v>1</v>
      </c>
      <c r="T205">
        <v>88.74692692196875</v>
      </c>
      <c r="U205" s="3">
        <f t="shared" si="17"/>
        <v>5.269630271423603</v>
      </c>
      <c r="V205">
        <v>0.53426940729710992</v>
      </c>
      <c r="W205">
        <v>0</v>
      </c>
      <c r="X205">
        <v>12</v>
      </c>
      <c r="Y205">
        <v>4</v>
      </c>
      <c r="Z205">
        <v>79</v>
      </c>
      <c r="AA205">
        <v>0</v>
      </c>
      <c r="AB205">
        <v>39</v>
      </c>
      <c r="AC205">
        <v>0</v>
      </c>
      <c r="AD205">
        <v>103</v>
      </c>
      <c r="AE205">
        <v>152.71215608448861</v>
      </c>
      <c r="AF205" s="3">
        <f t="shared" si="18"/>
        <v>9.0677686363693084</v>
      </c>
      <c r="AJ205">
        <f>V205*'Weighting Criteria'!$B$1</f>
        <v>10.685388145942198</v>
      </c>
      <c r="AK205">
        <f>L205*'Weighting Criteria'!$B$2</f>
        <v>15.180598555211539</v>
      </c>
      <c r="AL205">
        <f>(U205/(MAX($U$2:$U$216)))*'Weighting Criteria'!$B$3</f>
        <v>1.8700328715779433</v>
      </c>
      <c r="AM205">
        <f>'Weighting Criteria'!$B$4*('Weighting Criteria'!$C$6*(Summarized!W205/MAX(Summarized!$W$2:$W$216))+'Weighting Criteria'!$D$6*(Summarized!X205/MAX(Summarized!$X$2:$X$216))+'Weighting Criteria'!$E$6*(Summarized!Y205/MAX(Summarized!$Y$2:$Y$216))+'Weighting Criteria'!$F$6*(Summarized!Z205/MAX(Summarized!$Z$2:$Z$216)))</f>
        <v>10.434782608695652</v>
      </c>
      <c r="AN205">
        <f>'Weighting Criteria'!$B$7*('Weighting Criteria'!$D$9*(Summarized!AB205/MAX(Summarized!$AB$2:$AB$216))+'Weighting Criteria'!$E$9*(Summarized!AC205/MAX(Summarized!$AC$2:$AC$216))+'Weighting Criteria'!$F$9*(Summarized!AD205/MAX(Summarized!$AD$2:$AD$216)))</f>
        <v>6.2903225806451619</v>
      </c>
      <c r="AO205">
        <f>'Weighting Criteria'!$B$10*('Weighting Criteria'!$C$12*(Summarized!I205/MAX($I$2:$I$216))+'Weighting Criteria'!$D$12*(Summarized!J205/MAX($J$2:$J$216)))</f>
        <v>0.73618499119581604</v>
      </c>
      <c r="AP205">
        <f>'Weighting Criteria'!$B$13*(Summarized!AF205/MAX(Summarized!$AF$2:$AF$216))</f>
        <v>1.0838082985871891</v>
      </c>
      <c r="AQ205">
        <f>'Weighting Criteria'!$B$14*(Summarized!S205/MAX(Summarized!$S$2:$S$216))</f>
        <v>1.6666666666666665</v>
      </c>
      <c r="AR205">
        <f t="shared" si="19"/>
        <v>47.947784718522158</v>
      </c>
    </row>
    <row r="206" spans="1:44" x14ac:dyDescent="0.25">
      <c r="A206" t="s">
        <v>730</v>
      </c>
      <c r="B206" t="s">
        <v>669</v>
      </c>
      <c r="C206" t="s">
        <v>729</v>
      </c>
      <c r="D206" t="s">
        <v>24</v>
      </c>
      <c r="E206" t="s">
        <v>835</v>
      </c>
      <c r="F206">
        <v>1520</v>
      </c>
      <c r="G206">
        <v>1520</v>
      </c>
      <c r="H206">
        <v>6.4106731852983119</v>
      </c>
      <c r="I206" s="2">
        <f t="shared" si="15"/>
        <v>237.10458419341009</v>
      </c>
      <c r="J206" s="2">
        <f t="shared" si="16"/>
        <v>237.10458419341009</v>
      </c>
      <c r="K206" t="s">
        <v>728</v>
      </c>
      <c r="L206" s="2">
        <v>0.61513157894736803</v>
      </c>
      <c r="M206" s="2">
        <v>0.15986842105263099</v>
      </c>
      <c r="N206" s="2">
        <v>0.47368421052631499</v>
      </c>
      <c r="O206" s="2">
        <v>0.19605263157894701</v>
      </c>
      <c r="P206" s="2">
        <v>5.2631578947368403E-3</v>
      </c>
      <c r="Q206" s="2">
        <v>4.01315789473684E-2</v>
      </c>
      <c r="R206" s="2">
        <v>0.125</v>
      </c>
      <c r="S206">
        <v>3</v>
      </c>
      <c r="T206">
        <v>43.589491274731543</v>
      </c>
      <c r="U206" s="3">
        <f t="shared" si="17"/>
        <v>6.7995185551957231</v>
      </c>
      <c r="V206">
        <v>0.65192491042063538</v>
      </c>
      <c r="W206">
        <v>0</v>
      </c>
      <c r="X206">
        <v>13</v>
      </c>
      <c r="Y206">
        <v>3</v>
      </c>
      <c r="Z206">
        <v>88</v>
      </c>
      <c r="AA206">
        <v>0</v>
      </c>
      <c r="AB206">
        <v>25</v>
      </c>
      <c r="AC206">
        <v>0</v>
      </c>
      <c r="AD206">
        <v>81</v>
      </c>
      <c r="AE206">
        <v>100.2354509667625</v>
      </c>
      <c r="AF206" s="3">
        <f t="shared" si="18"/>
        <v>15.635713765074453</v>
      </c>
      <c r="AG206" t="s">
        <v>192</v>
      </c>
      <c r="AJ206">
        <f>V206*'Weighting Criteria'!$B$1</f>
        <v>13.038498208412708</v>
      </c>
      <c r="AK206">
        <f>L206*'Weighting Criteria'!$B$2</f>
        <v>12.302631578947361</v>
      </c>
      <c r="AL206">
        <f>(U206/(MAX($U$2:$U$216)))*'Weighting Criteria'!$B$3</f>
        <v>2.4129440879511819</v>
      </c>
      <c r="AM206">
        <f>'Weighting Criteria'!$B$4*('Weighting Criteria'!$C$6*(Summarized!W206/MAX(Summarized!$W$2:$W$216))+'Weighting Criteria'!$D$6*(Summarized!X206/MAX(Summarized!$X$2:$X$216))+'Weighting Criteria'!$E$6*(Summarized!Y206/MAX(Summarized!$Y$2:$Y$216))+'Weighting Criteria'!$F$6*(Summarized!Z206/MAX(Summarized!$Z$2:$Z$216)))</f>
        <v>9.7427536231884062</v>
      </c>
      <c r="AN206">
        <f>'Weighting Criteria'!$B$7*('Weighting Criteria'!$D$9*(Summarized!AB206/MAX(Summarized!$AB$2:$AB$216))+'Weighting Criteria'!$E$9*(Summarized!AC206/MAX(Summarized!$AC$2:$AC$216))+'Weighting Criteria'!$F$9*(Summarized!AD206/MAX(Summarized!$AD$2:$AD$216)))</f>
        <v>4.032258064516129</v>
      </c>
      <c r="AO206">
        <f>'Weighting Criteria'!$B$10*('Weighting Criteria'!$C$12*(Summarized!I206/MAX($I$2:$I$216))+'Weighting Criteria'!$D$12*(Summarized!J206/MAX($J$2:$J$216)))</f>
        <v>1.5168628512766533</v>
      </c>
      <c r="AP206">
        <f>'Weighting Criteria'!$B$13*(Summarized!AF206/MAX(Summarized!$AF$2:$AF$216))</f>
        <v>1.8688298094587006</v>
      </c>
      <c r="AQ206">
        <f>'Weighting Criteria'!$B$14*(Summarized!S206/MAX(Summarized!$S$2:$S$216))</f>
        <v>5</v>
      </c>
      <c r="AR206">
        <f t="shared" si="19"/>
        <v>49.914778223751142</v>
      </c>
    </row>
    <row r="207" spans="1:44" x14ac:dyDescent="0.25">
      <c r="A207" t="s">
        <v>734</v>
      </c>
      <c r="B207" t="s">
        <v>669</v>
      </c>
      <c r="C207" t="s">
        <v>733</v>
      </c>
      <c r="D207" t="s">
        <v>30</v>
      </c>
      <c r="E207" t="s">
        <v>837</v>
      </c>
      <c r="F207">
        <v>2516</v>
      </c>
      <c r="G207">
        <v>2516</v>
      </c>
      <c r="H207">
        <v>17.510515822198691</v>
      </c>
      <c r="I207" s="2">
        <f t="shared" si="15"/>
        <v>143.68508760949115</v>
      </c>
      <c r="J207" s="2">
        <f t="shared" si="16"/>
        <v>143.68508760949115</v>
      </c>
      <c r="K207" t="s">
        <v>732</v>
      </c>
      <c r="L207" s="2">
        <v>0.43680445151033298</v>
      </c>
      <c r="M207" s="2">
        <v>3.4181240063593001E-2</v>
      </c>
      <c r="N207" s="2">
        <v>0.199125596184419</v>
      </c>
      <c r="O207" s="2">
        <v>0.31995230524642199</v>
      </c>
      <c r="P207" s="2">
        <v>1.1923688394276601E-3</v>
      </c>
      <c r="Q207" s="2">
        <v>7.27344992050874E-2</v>
      </c>
      <c r="R207" s="2">
        <v>0.37281399046104902</v>
      </c>
      <c r="S207">
        <v>1</v>
      </c>
      <c r="T207">
        <v>21.146658800023861</v>
      </c>
      <c r="U207" s="3">
        <f t="shared" si="17"/>
        <v>1.2076548180959641</v>
      </c>
      <c r="V207">
        <v>6.5424552164611849E-2</v>
      </c>
      <c r="W207">
        <v>2</v>
      </c>
      <c r="X207">
        <v>14</v>
      </c>
      <c r="Y207">
        <v>1</v>
      </c>
      <c r="Z207">
        <v>25</v>
      </c>
      <c r="AA207">
        <v>0</v>
      </c>
      <c r="AB207">
        <v>45</v>
      </c>
      <c r="AC207">
        <v>0</v>
      </c>
      <c r="AD207">
        <v>81</v>
      </c>
      <c r="AE207">
        <v>83.782463412737258</v>
      </c>
      <c r="AF207" s="3">
        <f t="shared" si="18"/>
        <v>4.7846941953887683</v>
      </c>
      <c r="AJ207">
        <f>V207*'Weighting Criteria'!$B$1</f>
        <v>1.308491043292237</v>
      </c>
      <c r="AK207">
        <f>L207*'Weighting Criteria'!$B$2</f>
        <v>8.7360890302066601</v>
      </c>
      <c r="AL207">
        <f>(U207/(MAX($U$2:$U$216)))*'Weighting Criteria'!$B$3</f>
        <v>0.42856027672484787</v>
      </c>
      <c r="AM207">
        <f>'Weighting Criteria'!$B$4*('Weighting Criteria'!$C$6*(Summarized!W207/MAX(Summarized!$W$2:$W$216))+'Weighting Criteria'!$D$6*(Summarized!X207/MAX(Summarized!$X$2:$X$216))+'Weighting Criteria'!$E$6*(Summarized!Y207/MAX(Summarized!$Y$2:$Y$216))+'Weighting Criteria'!$F$6*(Summarized!Z207/MAX(Summarized!$Z$2:$Z$216)))</f>
        <v>9.6702898550724647</v>
      </c>
      <c r="AN207">
        <f>'Weighting Criteria'!$B$7*('Weighting Criteria'!$D$9*(Summarized!AB207/MAX(Summarized!$AB$2:$AB$216))+'Weighting Criteria'!$E$9*(Summarized!AC207/MAX(Summarized!$AC$2:$AC$216))+'Weighting Criteria'!$F$9*(Summarized!AD207/MAX(Summarized!$AD$2:$AD$216)))</f>
        <v>7.258064516129032</v>
      </c>
      <c r="AO207">
        <f>'Weighting Criteria'!$B$10*('Weighting Criteria'!$C$12*(Summarized!I207/MAX($I$2:$I$216))+'Weighting Criteria'!$D$12*(Summarized!J207/MAX($J$2:$J$216)))</f>
        <v>0.91921702998151489</v>
      </c>
      <c r="AP207">
        <f>'Weighting Criteria'!$B$13*(Summarized!AF207/MAX(Summarized!$AF$2:$AF$216))</f>
        <v>0.57188173663423192</v>
      </c>
      <c r="AQ207">
        <f>'Weighting Criteria'!$B$14*(Summarized!S207/MAX(Summarized!$S$2:$S$216))</f>
        <v>1.6666666666666665</v>
      </c>
      <c r="AR207">
        <f t="shared" si="19"/>
        <v>30.559260154707658</v>
      </c>
    </row>
    <row r="208" spans="1:44" x14ac:dyDescent="0.25">
      <c r="A208" t="s">
        <v>737</v>
      </c>
      <c r="B208" t="s">
        <v>669</v>
      </c>
      <c r="C208" t="s">
        <v>736</v>
      </c>
      <c r="D208" t="s">
        <v>24</v>
      </c>
      <c r="E208" t="s">
        <v>835</v>
      </c>
      <c r="F208">
        <v>2518</v>
      </c>
      <c r="G208">
        <v>2518</v>
      </c>
      <c r="H208">
        <v>13.39798671568065</v>
      </c>
      <c r="I208" s="2">
        <f t="shared" si="15"/>
        <v>187.93868462737012</v>
      </c>
      <c r="J208" s="2">
        <f t="shared" si="16"/>
        <v>187.93868462737012</v>
      </c>
      <c r="K208" t="s">
        <v>735</v>
      </c>
      <c r="L208" s="2">
        <v>0.15011914217632999</v>
      </c>
      <c r="M208" s="2">
        <v>3.97140587768069E-2</v>
      </c>
      <c r="N208" s="2">
        <v>4.2096902303415402E-2</v>
      </c>
      <c r="O208" s="2">
        <v>0.17672756155679101</v>
      </c>
      <c r="P208" s="2">
        <v>3.9714058776806901E-4</v>
      </c>
      <c r="Q208" s="2">
        <v>5.2025416997617098E-2</v>
      </c>
      <c r="R208" s="2">
        <v>0.68903891977760101</v>
      </c>
      <c r="S208">
        <v>1</v>
      </c>
      <c r="T208">
        <v>50.568934385266978</v>
      </c>
      <c r="U208" s="3">
        <f t="shared" si="17"/>
        <v>3.7743681538422806</v>
      </c>
      <c r="V208">
        <v>6.1618301824220498E-2</v>
      </c>
      <c r="W208">
        <v>0</v>
      </c>
      <c r="X208">
        <v>15</v>
      </c>
      <c r="Y208">
        <v>0</v>
      </c>
      <c r="Z208">
        <v>77</v>
      </c>
      <c r="AA208">
        <v>0</v>
      </c>
      <c r="AB208">
        <v>25</v>
      </c>
      <c r="AC208">
        <v>0</v>
      </c>
      <c r="AD208">
        <v>91</v>
      </c>
      <c r="AE208">
        <v>230.1557799997764</v>
      </c>
      <c r="AF208" s="3">
        <f t="shared" si="18"/>
        <v>17.178385445807926</v>
      </c>
      <c r="AJ208">
        <f>V208*'Weighting Criteria'!$B$1</f>
        <v>1.23236603648441</v>
      </c>
      <c r="AK208">
        <f>L208*'Weighting Criteria'!$B$2</f>
        <v>3.0023828435265996</v>
      </c>
      <c r="AL208">
        <f>(U208/(MAX($U$2:$U$216)))*'Weighting Criteria'!$B$3</f>
        <v>1.3394094373940268</v>
      </c>
      <c r="AM208">
        <f>'Weighting Criteria'!$B$4*('Weighting Criteria'!$C$6*(Summarized!W208/MAX(Summarized!$W$2:$W$216))+'Weighting Criteria'!$D$6*(Summarized!X208/MAX(Summarized!$X$2:$X$216))+'Weighting Criteria'!$E$6*(Summarized!Y208/MAX(Summarized!$Y$2:$Y$216))+'Weighting Criteria'!$F$6*(Summarized!Z208/MAX(Summarized!$Z$2:$Z$216)))</f>
        <v>5.8478260869565224</v>
      </c>
      <c r="AN208">
        <f>'Weighting Criteria'!$B$7*('Weighting Criteria'!$D$9*(Summarized!AB208/MAX(Summarized!$AB$2:$AB$216))+'Weighting Criteria'!$E$9*(Summarized!AC208/MAX(Summarized!$AC$2:$AC$216))+'Weighting Criteria'!$F$9*(Summarized!AD208/MAX(Summarized!$AD$2:$AD$216)))</f>
        <v>4.032258064516129</v>
      </c>
      <c r="AO208">
        <f>'Weighting Criteria'!$B$10*('Weighting Criteria'!$C$12*(Summarized!I208/MAX($I$2:$I$216))+'Weighting Criteria'!$D$12*(Summarized!J208/MAX($J$2:$J$216)))</f>
        <v>1.2023268550409563</v>
      </c>
      <c r="AP208">
        <f>'Weighting Criteria'!$B$13*(Summarized!AF208/MAX(Summarized!$AF$2:$AF$216))</f>
        <v>2.0532147928677866</v>
      </c>
      <c r="AQ208">
        <f>'Weighting Criteria'!$B$14*(Summarized!S208/MAX(Summarized!$S$2:$S$216))</f>
        <v>1.6666666666666665</v>
      </c>
      <c r="AR208">
        <f t="shared" si="19"/>
        <v>20.376450783453098</v>
      </c>
    </row>
    <row r="209" spans="1:44" x14ac:dyDescent="0.25">
      <c r="A209" t="s">
        <v>739</v>
      </c>
      <c r="B209" t="s">
        <v>669</v>
      </c>
      <c r="C209" t="s">
        <v>738</v>
      </c>
      <c r="D209" t="s">
        <v>75</v>
      </c>
      <c r="E209" t="s">
        <v>837</v>
      </c>
      <c r="F209">
        <v>2361</v>
      </c>
      <c r="G209">
        <v>2361</v>
      </c>
      <c r="H209">
        <v>86.482202878906833</v>
      </c>
      <c r="I209" s="2">
        <f t="shared" si="15"/>
        <v>27.300414668043246</v>
      </c>
      <c r="J209" s="2">
        <f t="shared" si="16"/>
        <v>27.300414668043246</v>
      </c>
      <c r="K209" t="s">
        <v>75</v>
      </c>
      <c r="L209" s="2">
        <v>0.65777213045319705</v>
      </c>
      <c r="M209" s="2">
        <v>9.7416349004659005E-3</v>
      </c>
      <c r="N209" s="2">
        <v>0.102498941126641</v>
      </c>
      <c r="O209" s="2">
        <v>0.49597628123676402</v>
      </c>
      <c r="P209" s="2">
        <v>1.69419737399407E-3</v>
      </c>
      <c r="Q209" s="2">
        <v>2.9648454044896199E-2</v>
      </c>
      <c r="R209" s="2">
        <v>0.36044049131723799</v>
      </c>
      <c r="S209">
        <v>1</v>
      </c>
      <c r="T209">
        <v>0.2079504965662097</v>
      </c>
      <c r="U209" s="3">
        <f t="shared" si="17"/>
        <v>2.4045467118521931E-3</v>
      </c>
      <c r="V209">
        <v>6.6563207904232299E-2</v>
      </c>
      <c r="W209">
        <v>0</v>
      </c>
      <c r="X209">
        <v>10</v>
      </c>
      <c r="Y209">
        <v>1</v>
      </c>
      <c r="Z209">
        <v>44</v>
      </c>
      <c r="AA209">
        <v>0</v>
      </c>
      <c r="AB209">
        <v>30</v>
      </c>
      <c r="AC209">
        <v>0</v>
      </c>
      <c r="AD209">
        <v>105</v>
      </c>
      <c r="AE209">
        <v>261.9481621230567</v>
      </c>
      <c r="AF209" s="3">
        <f t="shared" si="18"/>
        <v>3.0289256448501769</v>
      </c>
      <c r="AJ209">
        <f>V209*'Weighting Criteria'!$B$1</f>
        <v>1.331264158084646</v>
      </c>
      <c r="AK209">
        <f>L209*'Weighting Criteria'!$B$2</f>
        <v>13.155442609063941</v>
      </c>
      <c r="AL209">
        <f>(U209/(MAX($U$2:$U$216)))*'Weighting Criteria'!$B$3</f>
        <v>8.5330111616986289E-4</v>
      </c>
      <c r="AM209">
        <f>'Weighting Criteria'!$B$4*('Weighting Criteria'!$C$6*(Summarized!W209/MAX(Summarized!$W$2:$W$216))+'Weighting Criteria'!$D$6*(Summarized!X209/MAX(Summarized!$X$2:$X$216))+'Weighting Criteria'!$E$6*(Summarized!Y209/MAX(Summarized!$Y$2:$Y$216))+'Weighting Criteria'!$F$6*(Summarized!Z209/MAX(Summarized!$Z$2:$Z$216)))</f>
        <v>4.8297101449275361</v>
      </c>
      <c r="AN209">
        <f>'Weighting Criteria'!$B$7*('Weighting Criteria'!$D$9*(Summarized!AB209/MAX(Summarized!$AB$2:$AB$216))+'Weighting Criteria'!$E$9*(Summarized!AC209/MAX(Summarized!$AC$2:$AC$216))+'Weighting Criteria'!$F$9*(Summarized!AD209/MAX(Summarized!$AD$2:$AD$216)))</f>
        <v>4.838709677419355</v>
      </c>
      <c r="AO209">
        <f>'Weighting Criteria'!$B$10*('Weighting Criteria'!$C$12*(Summarized!I209/MAX($I$2:$I$216))+'Weighting Criteria'!$D$12*(Summarized!J209/MAX($J$2:$J$216)))</f>
        <v>0.17465282240440966</v>
      </c>
      <c r="AP209">
        <f>'Weighting Criteria'!$B$13*(Summarized!AF209/MAX(Summarized!$AF$2:$AF$216))</f>
        <v>0.36202674344000269</v>
      </c>
      <c r="AQ209">
        <f>'Weighting Criteria'!$B$14*(Summarized!S209/MAX(Summarized!$S$2:$S$216))</f>
        <v>1.6666666666666665</v>
      </c>
      <c r="AR209">
        <f t="shared" si="19"/>
        <v>26.359326123122731</v>
      </c>
    </row>
    <row r="210" spans="1:44" x14ac:dyDescent="0.25">
      <c r="A210" t="s">
        <v>743</v>
      </c>
      <c r="B210" t="s">
        <v>669</v>
      </c>
      <c r="C210" t="s">
        <v>742</v>
      </c>
      <c r="D210" t="s">
        <v>24</v>
      </c>
      <c r="E210" t="s">
        <v>835</v>
      </c>
      <c r="F210">
        <v>1406</v>
      </c>
      <c r="G210">
        <v>1406</v>
      </c>
      <c r="H210">
        <v>12.894457234677869</v>
      </c>
      <c r="I210" s="2">
        <f t="shared" si="15"/>
        <v>109.03909908039839</v>
      </c>
      <c r="J210" s="2">
        <f t="shared" si="16"/>
        <v>109.03909908039839</v>
      </c>
      <c r="K210" t="s">
        <v>741</v>
      </c>
      <c r="L210" s="2">
        <v>0.73755334281649998</v>
      </c>
      <c r="M210" s="2">
        <v>1.2802275960170599E-2</v>
      </c>
      <c r="N210" s="2">
        <v>0.32219061166429502</v>
      </c>
      <c r="O210" s="2">
        <v>0.54054054054054002</v>
      </c>
      <c r="P210" s="2">
        <v>1.42247510668563E-3</v>
      </c>
      <c r="Q210" s="2">
        <v>3.55618776671408E-2</v>
      </c>
      <c r="R210" s="2">
        <v>8.7482219061166405E-2</v>
      </c>
      <c r="S210">
        <v>3</v>
      </c>
      <c r="T210">
        <v>57.406793751409118</v>
      </c>
      <c r="U210" s="3">
        <f t="shared" si="17"/>
        <v>4.4520519713711906</v>
      </c>
      <c r="V210">
        <v>0.25071063192796611</v>
      </c>
      <c r="W210">
        <v>0</v>
      </c>
      <c r="X210">
        <v>8</v>
      </c>
      <c r="Y210">
        <v>2</v>
      </c>
      <c r="Z210">
        <v>67</v>
      </c>
      <c r="AA210">
        <v>0</v>
      </c>
      <c r="AB210">
        <v>30</v>
      </c>
      <c r="AC210">
        <v>1</v>
      </c>
      <c r="AD210">
        <v>123</v>
      </c>
      <c r="AE210">
        <v>229.22325939182559</v>
      </c>
      <c r="AF210" s="3">
        <f t="shared" si="18"/>
        <v>17.776883138234091</v>
      </c>
      <c r="AJ210">
        <f>V210*'Weighting Criteria'!$B$1</f>
        <v>5.0142126385593224</v>
      </c>
      <c r="AK210">
        <f>L210*'Weighting Criteria'!$B$2</f>
        <v>14.751066856329999</v>
      </c>
      <c r="AL210">
        <f>(U210/(MAX($U$2:$U$216)))*'Weighting Criteria'!$B$3</f>
        <v>1.5798989879015481</v>
      </c>
      <c r="AM210">
        <f>'Weighting Criteria'!$B$4*('Weighting Criteria'!$C$6*(Summarized!W210/MAX(Summarized!$W$2:$W$216))+'Weighting Criteria'!$D$6*(Summarized!X210/MAX(Summarized!$X$2:$X$216))+'Weighting Criteria'!$E$6*(Summarized!Y210/MAX(Summarized!$Y$2:$Y$216))+'Weighting Criteria'!$F$6*(Summarized!Z210/MAX(Summarized!$Z$2:$Z$216)))</f>
        <v>6.7463768115942022</v>
      </c>
      <c r="AN210">
        <f>'Weighting Criteria'!$B$7*('Weighting Criteria'!$D$9*(Summarized!AB210/MAX(Summarized!$AB$2:$AB$216))+'Weighting Criteria'!$E$9*(Summarized!AC210/MAX(Summarized!$AC$2:$AC$216))+'Weighting Criteria'!$F$9*(Summarized!AD210/MAX(Summarized!$AD$2:$AD$216)))</f>
        <v>4.838709677419355</v>
      </c>
      <c r="AO210">
        <f>'Weighting Criteria'!$B$10*('Weighting Criteria'!$C$12*(Summarized!I210/MAX($I$2:$I$216))+'Weighting Criteria'!$D$12*(Summarized!J210/MAX($J$2:$J$216)))</f>
        <v>0.69757132403991506</v>
      </c>
      <c r="AP210">
        <f>'Weighting Criteria'!$B$13*(Summarized!AF210/MAX(Summarized!$AF$2:$AF$216))</f>
        <v>2.124749124162379</v>
      </c>
      <c r="AQ210">
        <f>'Weighting Criteria'!$B$14*(Summarized!S210/MAX(Summarized!$S$2:$S$216))</f>
        <v>5</v>
      </c>
      <c r="AR210">
        <f t="shared" si="19"/>
        <v>40.752585420006717</v>
      </c>
    </row>
    <row r="211" spans="1:44" x14ac:dyDescent="0.25">
      <c r="A211" t="s">
        <v>746</v>
      </c>
      <c r="B211" t="s">
        <v>669</v>
      </c>
      <c r="C211" t="s">
        <v>745</v>
      </c>
      <c r="D211" t="s">
        <v>24</v>
      </c>
      <c r="E211" t="s">
        <v>837</v>
      </c>
      <c r="F211">
        <v>2082</v>
      </c>
      <c r="G211">
        <v>3585</v>
      </c>
      <c r="H211">
        <v>17.631537851983239</v>
      </c>
      <c r="I211" s="2">
        <f t="shared" si="15"/>
        <v>118.0838573174042</v>
      </c>
      <c r="J211" s="2">
        <f t="shared" si="16"/>
        <v>203.32883212434871</v>
      </c>
      <c r="K211" t="s">
        <v>801</v>
      </c>
      <c r="L211" s="2">
        <v>0.69452449567723296</v>
      </c>
      <c r="M211" s="2">
        <v>3.8904899135446598E-2</v>
      </c>
      <c r="N211" s="2">
        <v>0.50192122958693497</v>
      </c>
      <c r="O211" s="2">
        <v>0.28001921229586901</v>
      </c>
      <c r="P211" s="2">
        <v>1.4409221902017199E-3</v>
      </c>
      <c r="Q211" s="2">
        <v>5.4274735830931703E-2</v>
      </c>
      <c r="R211" s="2">
        <v>0.123439000960614</v>
      </c>
      <c r="S211">
        <v>1</v>
      </c>
      <c r="T211">
        <v>43.983153034232373</v>
      </c>
      <c r="U211" s="3">
        <f t="shared" si="17"/>
        <v>2.4945727028164497</v>
      </c>
      <c r="V211">
        <v>0.11899118172248641</v>
      </c>
      <c r="W211">
        <v>2</v>
      </c>
      <c r="X211">
        <v>12</v>
      </c>
      <c r="Y211">
        <v>0</v>
      </c>
      <c r="Z211">
        <v>50</v>
      </c>
      <c r="AA211">
        <v>0</v>
      </c>
      <c r="AB211">
        <v>23</v>
      </c>
      <c r="AC211">
        <v>0</v>
      </c>
      <c r="AD211">
        <v>77</v>
      </c>
      <c r="AE211">
        <v>123.83549233370179</v>
      </c>
      <c r="AF211" s="3">
        <f t="shared" si="18"/>
        <v>7.0235219056500204</v>
      </c>
      <c r="AJ211">
        <f>V211*'Weighting Criteria'!$B$1</f>
        <v>2.3798236344497283</v>
      </c>
      <c r="AK211">
        <f>L211*'Weighting Criteria'!$B$2</f>
        <v>13.890489913544659</v>
      </c>
      <c r="AL211">
        <f>(U211/(MAX($U$2:$U$216)))*'Weighting Criteria'!$B$3</f>
        <v>0.88524862552597161</v>
      </c>
      <c r="AM211">
        <f>'Weighting Criteria'!$B$4*('Weighting Criteria'!$C$6*(Summarized!W211/MAX(Summarized!$W$2:$W$216))+'Weighting Criteria'!$D$6*(Summarized!X211/MAX(Summarized!$X$2:$X$216))+'Weighting Criteria'!$E$6*(Summarized!Y211/MAX(Summarized!$Y$2:$Y$216))+'Weighting Criteria'!$F$6*(Summarized!Z211/MAX(Summarized!$Z$2:$Z$216)))</f>
        <v>9.1739130434782599</v>
      </c>
      <c r="AN211">
        <f>'Weighting Criteria'!$B$7*('Weighting Criteria'!$D$9*(Summarized!AB211/MAX(Summarized!$AB$2:$AB$216))+'Weighting Criteria'!$E$9*(Summarized!AC211/MAX(Summarized!$AC$2:$AC$216))+'Weighting Criteria'!$F$9*(Summarized!AD211/MAX(Summarized!$AD$2:$AD$216)))</f>
        <v>3.709677419354839</v>
      </c>
      <c r="AO211">
        <f>'Weighting Criteria'!$B$10*('Weighting Criteria'!$C$12*(Summarized!I211/MAX($I$2:$I$216))+'Weighting Criteria'!$D$12*(Summarized!J211/MAX($J$2:$J$216)))</f>
        <v>1.0281095369826787</v>
      </c>
      <c r="AP211">
        <f>'Weighting Criteria'!$B$13*(Summarized!AF211/MAX(Summarized!$AF$2:$AF$216))</f>
        <v>0.8394734837103508</v>
      </c>
      <c r="AQ211">
        <f>'Weighting Criteria'!$B$14*(Summarized!S211/MAX(Summarized!$S$2:$S$216))</f>
        <v>1.6666666666666665</v>
      </c>
      <c r="AR211">
        <f t="shared" si="19"/>
        <v>33.573402323713154</v>
      </c>
    </row>
    <row r="212" spans="1:44" x14ac:dyDescent="0.25">
      <c r="A212" t="s">
        <v>749</v>
      </c>
      <c r="B212" t="s">
        <v>669</v>
      </c>
      <c r="C212" t="s">
        <v>748</v>
      </c>
      <c r="D212" t="s">
        <v>24</v>
      </c>
      <c r="E212" t="s">
        <v>835</v>
      </c>
      <c r="F212">
        <v>1835</v>
      </c>
      <c r="G212">
        <v>1835</v>
      </c>
      <c r="H212">
        <v>38.78634412884643</v>
      </c>
      <c r="I212" s="2">
        <f t="shared" si="15"/>
        <v>47.310465608829112</v>
      </c>
      <c r="J212" s="2">
        <f t="shared" si="16"/>
        <v>47.310465608829112</v>
      </c>
      <c r="K212" t="s">
        <v>747</v>
      </c>
      <c r="L212" s="2">
        <v>0.60708446866485</v>
      </c>
      <c r="M212" s="2">
        <v>4.1961852861035397E-2</v>
      </c>
      <c r="N212" s="2">
        <v>0.25286103542234301</v>
      </c>
      <c r="O212" s="2">
        <v>0.38910081743869201</v>
      </c>
      <c r="P212" s="2">
        <v>5.4495912806539501E-4</v>
      </c>
      <c r="Q212" s="2">
        <v>5.8310626702997199E-2</v>
      </c>
      <c r="R212" s="2">
        <v>0.25722070844686601</v>
      </c>
      <c r="S212">
        <v>2</v>
      </c>
      <c r="T212">
        <v>23.08522087890228</v>
      </c>
      <c r="U212" s="3">
        <f t="shared" si="17"/>
        <v>0.59518939970764584</v>
      </c>
      <c r="V212">
        <v>6.4718129245354028E-2</v>
      </c>
      <c r="W212">
        <v>2</v>
      </c>
      <c r="X212">
        <v>12</v>
      </c>
      <c r="Y212">
        <v>1</v>
      </c>
      <c r="Z212">
        <v>63</v>
      </c>
      <c r="AA212">
        <v>0</v>
      </c>
      <c r="AB212">
        <v>19</v>
      </c>
      <c r="AC212">
        <v>0</v>
      </c>
      <c r="AD212">
        <v>99</v>
      </c>
      <c r="AE212">
        <v>241.27015403959189</v>
      </c>
      <c r="AF212" s="3">
        <f t="shared" si="18"/>
        <v>6.2204922752735774</v>
      </c>
      <c r="AJ212">
        <f>V212*'Weighting Criteria'!$B$1</f>
        <v>1.2943625849070806</v>
      </c>
      <c r="AK212">
        <f>L212*'Weighting Criteria'!$B$2</f>
        <v>12.141689373297</v>
      </c>
      <c r="AL212">
        <f>(U212/(MAX($U$2:$U$216)))*'Weighting Criteria'!$B$3</f>
        <v>0.21121476933662658</v>
      </c>
      <c r="AM212">
        <f>'Weighting Criteria'!$B$4*('Weighting Criteria'!$C$6*(Summarized!W212/MAX(Summarized!$W$2:$W$216))+'Weighting Criteria'!$D$6*(Summarized!X212/MAX(Summarized!$X$2:$X$216))+'Weighting Criteria'!$E$6*(Summarized!Y212/MAX(Summarized!$Y$2:$Y$216))+'Weighting Criteria'!$F$6*(Summarized!Z212/MAX(Summarized!$Z$2:$Z$216)))</f>
        <v>10.989130434782608</v>
      </c>
      <c r="AN212">
        <f>'Weighting Criteria'!$B$7*('Weighting Criteria'!$D$9*(Summarized!AB212/MAX(Summarized!$AB$2:$AB$216))+'Weighting Criteria'!$E$9*(Summarized!AC212/MAX(Summarized!$AC$2:$AC$216))+'Weighting Criteria'!$F$9*(Summarized!AD212/MAX(Summarized!$AD$2:$AD$216)))</f>
        <v>3.0645161290322585</v>
      </c>
      <c r="AO212">
        <f>'Weighting Criteria'!$B$10*('Weighting Criteria'!$C$12*(Summarized!I212/MAX($I$2:$I$216))+'Weighting Criteria'!$D$12*(Summarized!J212/MAX($J$2:$J$216)))</f>
        <v>0.30266596490642256</v>
      </c>
      <c r="AP212">
        <f>'Weighting Criteria'!$B$13*(Summarized!AF212/MAX(Summarized!$AF$2:$AF$216))</f>
        <v>0.74349285029160184</v>
      </c>
      <c r="AQ212">
        <f>'Weighting Criteria'!$B$14*(Summarized!S212/MAX(Summarized!$S$2:$S$216))</f>
        <v>3.333333333333333</v>
      </c>
      <c r="AR212">
        <f t="shared" si="19"/>
        <v>32.080405439886931</v>
      </c>
    </row>
    <row r="213" spans="1:44" x14ac:dyDescent="0.25">
      <c r="A213" t="s">
        <v>752</v>
      </c>
      <c r="B213" t="s">
        <v>669</v>
      </c>
      <c r="C213" t="s">
        <v>751</v>
      </c>
      <c r="D213" t="s">
        <v>24</v>
      </c>
      <c r="E213" t="s">
        <v>837</v>
      </c>
      <c r="F213">
        <v>1503</v>
      </c>
      <c r="G213">
        <v>3585</v>
      </c>
      <c r="H213">
        <v>17.631537851983239</v>
      </c>
      <c r="I213" s="2">
        <f t="shared" si="15"/>
        <v>85.244974806944526</v>
      </c>
      <c r="J213" s="2">
        <f t="shared" si="16"/>
        <v>203.32883212434871</v>
      </c>
      <c r="K213" t="s">
        <v>801</v>
      </c>
      <c r="L213" s="2">
        <v>0.62541583499667297</v>
      </c>
      <c r="M213" s="2">
        <v>0.16566866267465</v>
      </c>
      <c r="N213" s="2">
        <v>0.43845642049234801</v>
      </c>
      <c r="O213" s="2">
        <v>0.20691949434464399</v>
      </c>
      <c r="P213" s="2">
        <v>1.9960079840319299E-3</v>
      </c>
      <c r="Q213" s="2">
        <v>4.7238855622089099E-2</v>
      </c>
      <c r="R213" s="2">
        <v>0.139720558882235</v>
      </c>
      <c r="S213">
        <v>1</v>
      </c>
      <c r="T213">
        <v>43.983153034232373</v>
      </c>
      <c r="U213" s="3">
        <f t="shared" si="17"/>
        <v>2.4945727028164497</v>
      </c>
      <c r="V213">
        <v>0.11899118172248641</v>
      </c>
      <c r="W213">
        <v>2</v>
      </c>
      <c r="X213">
        <v>12</v>
      </c>
      <c r="Y213">
        <v>0</v>
      </c>
      <c r="Z213">
        <v>50</v>
      </c>
      <c r="AA213">
        <v>0</v>
      </c>
      <c r="AB213">
        <v>23</v>
      </c>
      <c r="AC213">
        <v>0</v>
      </c>
      <c r="AD213">
        <v>77</v>
      </c>
      <c r="AE213">
        <v>123.83549233370179</v>
      </c>
      <c r="AF213" s="3">
        <f t="shared" si="18"/>
        <v>7.0235219056500204</v>
      </c>
      <c r="AJ213">
        <f>V213*'Weighting Criteria'!$B$1</f>
        <v>2.3798236344497283</v>
      </c>
      <c r="AK213">
        <f>L213*'Weighting Criteria'!$B$2</f>
        <v>12.508316699933459</v>
      </c>
      <c r="AL213">
        <f>(U213/(MAX($U$2:$U$216)))*'Weighting Criteria'!$B$3</f>
        <v>0.88524862552597161</v>
      </c>
      <c r="AM213">
        <f>'Weighting Criteria'!$B$4*('Weighting Criteria'!$C$6*(Summarized!W213/MAX(Summarized!$W$2:$W$216))+'Weighting Criteria'!$D$6*(Summarized!X213/MAX(Summarized!$X$2:$X$216))+'Weighting Criteria'!$E$6*(Summarized!Y213/MAX(Summarized!$Y$2:$Y$216))+'Weighting Criteria'!$F$6*(Summarized!Z213/MAX(Summarized!$Z$2:$Z$216)))</f>
        <v>9.1739130434782599</v>
      </c>
      <c r="AN213">
        <f>'Weighting Criteria'!$B$7*('Weighting Criteria'!$D$9*(Summarized!AB213/MAX(Summarized!$AB$2:$AB$216))+'Weighting Criteria'!$E$9*(Summarized!AC213/MAX(Summarized!$AC$2:$AC$216))+'Weighting Criteria'!$F$9*(Summarized!AD213/MAX(Summarized!$AD$2:$AD$216)))</f>
        <v>3.709677419354839</v>
      </c>
      <c r="AO213">
        <f>'Weighting Criteria'!$B$10*('Weighting Criteria'!$C$12*(Summarized!I213/MAX($I$2:$I$216))+'Weighting Criteria'!$D$12*(Summarized!J213/MAX($J$2:$J$216)))</f>
        <v>0.92306711208185444</v>
      </c>
      <c r="AP213">
        <f>'Weighting Criteria'!$B$13*(Summarized!AF213/MAX(Summarized!$AF$2:$AF$216))</f>
        <v>0.8394734837103508</v>
      </c>
      <c r="AQ213">
        <f>'Weighting Criteria'!$B$14*(Summarized!S213/MAX(Summarized!$S$2:$S$216))</f>
        <v>1.6666666666666665</v>
      </c>
      <c r="AR213">
        <f t="shared" si="19"/>
        <v>32.086186685201127</v>
      </c>
    </row>
    <row r="214" spans="1:44" x14ac:dyDescent="0.25">
      <c r="A214" t="s">
        <v>755</v>
      </c>
      <c r="B214" t="s">
        <v>669</v>
      </c>
      <c r="C214" t="s">
        <v>754</v>
      </c>
      <c r="D214" t="s">
        <v>24</v>
      </c>
      <c r="E214" t="s">
        <v>835</v>
      </c>
      <c r="F214">
        <v>1535</v>
      </c>
      <c r="G214">
        <v>1535</v>
      </c>
      <c r="H214">
        <v>25.15008046640947</v>
      </c>
      <c r="I214" s="2">
        <f t="shared" si="15"/>
        <v>61.03360194215486</v>
      </c>
      <c r="J214" s="2">
        <f t="shared" si="16"/>
        <v>61.03360194215486</v>
      </c>
      <c r="K214" t="s">
        <v>753</v>
      </c>
      <c r="L214" s="2">
        <v>0.59413680781758904</v>
      </c>
      <c r="M214" s="2">
        <v>1.17263843648208E-2</v>
      </c>
      <c r="N214" s="2">
        <v>0.40586319218241002</v>
      </c>
      <c r="O214" s="2">
        <v>0.28990228013029301</v>
      </c>
      <c r="P214" s="2">
        <v>2.6058631921824101E-3</v>
      </c>
      <c r="Q214" s="2">
        <v>5.3420195439739401E-2</v>
      </c>
      <c r="R214" s="2">
        <v>0.23648208469055301</v>
      </c>
      <c r="S214">
        <v>4</v>
      </c>
      <c r="T214">
        <v>72.496788473275188</v>
      </c>
      <c r="U214" s="3">
        <f t="shared" si="17"/>
        <v>2.8825668597801162</v>
      </c>
      <c r="V214">
        <v>0.44075329478479103</v>
      </c>
      <c r="W214">
        <v>0</v>
      </c>
      <c r="X214">
        <v>24</v>
      </c>
      <c r="Y214">
        <v>3</v>
      </c>
      <c r="Z214">
        <v>115</v>
      </c>
      <c r="AA214">
        <v>0</v>
      </c>
      <c r="AB214">
        <v>58</v>
      </c>
      <c r="AC214">
        <v>0</v>
      </c>
      <c r="AD214">
        <v>185</v>
      </c>
      <c r="AE214">
        <v>360.43454188059542</v>
      </c>
      <c r="AF214" s="3">
        <f t="shared" si="18"/>
        <v>14.331347462764302</v>
      </c>
      <c r="AJ214">
        <f>V214*'Weighting Criteria'!$B$1</f>
        <v>8.8150658956958203</v>
      </c>
      <c r="AK214">
        <f>L214*'Weighting Criteria'!$B$2</f>
        <v>11.882736156351781</v>
      </c>
      <c r="AL214">
        <f>(U214/(MAX($U$2:$U$216)))*'Weighting Criteria'!$B$3</f>
        <v>1.0229360514231618</v>
      </c>
      <c r="AM214">
        <f>'Weighting Criteria'!$B$4*('Weighting Criteria'!$C$6*(Summarized!W214/MAX(Summarized!$W$2:$W$216))+'Weighting Criteria'!$D$6*(Summarized!X214/MAX(Summarized!$X$2:$X$216))+'Weighting Criteria'!$E$6*(Summarized!Y214/MAX(Summarized!$Y$2:$Y$216))+'Weighting Criteria'!$F$6*(Summarized!Z214/MAX(Summarized!$Z$2:$Z$216)))</f>
        <v>12.75</v>
      </c>
      <c r="AN214">
        <f>'Weighting Criteria'!$B$7*('Weighting Criteria'!$D$9*(Summarized!AB214/MAX(Summarized!$AB$2:$AB$216))+'Weighting Criteria'!$E$9*(Summarized!AC214/MAX(Summarized!$AC$2:$AC$216))+'Weighting Criteria'!$F$9*(Summarized!AD214/MAX(Summarized!$AD$2:$AD$216)))</f>
        <v>9.3548387096774199</v>
      </c>
      <c r="AO214">
        <f>'Weighting Criteria'!$B$10*('Weighting Criteria'!$C$12*(Summarized!I214/MAX($I$2:$I$216))+'Weighting Criteria'!$D$12*(Summarized!J214/MAX($J$2:$J$216)))</f>
        <v>0.39045893515977992</v>
      </c>
      <c r="AP214">
        <f>'Weighting Criteria'!$B$13*(Summarized!AF214/MAX(Summarized!$AF$2:$AF$216))</f>
        <v>1.712927836268606</v>
      </c>
      <c r="AQ214">
        <f>'Weighting Criteria'!$B$14*(Summarized!S214/MAX(Summarized!$S$2:$S$216))</f>
        <v>6.6666666666666661</v>
      </c>
      <c r="AR214">
        <f t="shared" si="19"/>
        <v>52.595630251243236</v>
      </c>
    </row>
    <row r="215" spans="1:44" x14ac:dyDescent="0.25">
      <c r="A215" t="s">
        <v>757</v>
      </c>
      <c r="B215" t="s">
        <v>669</v>
      </c>
      <c r="C215" t="s">
        <v>756</v>
      </c>
      <c r="D215" t="s">
        <v>67</v>
      </c>
      <c r="E215" t="s">
        <v>837</v>
      </c>
      <c r="F215">
        <v>1599</v>
      </c>
      <c r="G215">
        <v>1599</v>
      </c>
      <c r="H215">
        <v>21.64643671976647</v>
      </c>
      <c r="I215" s="2">
        <f t="shared" si="15"/>
        <v>73.868970708692729</v>
      </c>
      <c r="J215" s="2">
        <f t="shared" si="16"/>
        <v>73.868970708692729</v>
      </c>
      <c r="K215" t="s">
        <v>67</v>
      </c>
      <c r="L215" s="2">
        <v>0.66103814884302603</v>
      </c>
      <c r="M215" s="2">
        <v>2.8142589118198801E-2</v>
      </c>
      <c r="N215" s="2">
        <v>0.219512195121951</v>
      </c>
      <c r="O215" s="2">
        <v>0.386491557223264</v>
      </c>
      <c r="P215" s="2">
        <v>3.1269543464665399E-3</v>
      </c>
      <c r="Q215" s="2">
        <v>7.0669168230143797E-2</v>
      </c>
      <c r="R215" s="2">
        <v>0.29205753595997402</v>
      </c>
      <c r="S215">
        <v>1</v>
      </c>
      <c r="T215">
        <v>60.557371758315853</v>
      </c>
      <c r="U215" s="3">
        <f t="shared" si="17"/>
        <v>2.7975676801816447</v>
      </c>
      <c r="V215">
        <v>0.22418241122182189</v>
      </c>
      <c r="W215">
        <v>0</v>
      </c>
      <c r="X215">
        <v>10</v>
      </c>
      <c r="Y215">
        <v>2</v>
      </c>
      <c r="Z215">
        <v>54</v>
      </c>
      <c r="AA215">
        <v>0</v>
      </c>
      <c r="AB215">
        <v>43</v>
      </c>
      <c r="AC215">
        <v>0</v>
      </c>
      <c r="AD215">
        <v>123</v>
      </c>
      <c r="AE215">
        <v>140.3328987728199</v>
      </c>
      <c r="AF215" s="3">
        <f t="shared" si="18"/>
        <v>6.4829560906287522</v>
      </c>
      <c r="AJ215">
        <f>V215*'Weighting Criteria'!$B$1</f>
        <v>4.483648224436438</v>
      </c>
      <c r="AK215">
        <f>L215*'Weighting Criteria'!$B$2</f>
        <v>13.22076297686052</v>
      </c>
      <c r="AL215">
        <f>(U215/(MAX($U$2:$U$216)))*'Weighting Criteria'!$B$3</f>
        <v>0.99277240583150295</v>
      </c>
      <c r="AM215">
        <f>'Weighting Criteria'!$B$4*('Weighting Criteria'!$C$6*(Summarized!W215/MAX(Summarized!$W$2:$W$216))+'Weighting Criteria'!$D$6*(Summarized!X215/MAX(Summarized!$X$2:$X$216))+'Weighting Criteria'!$E$6*(Summarized!Y215/MAX(Summarized!$Y$2:$Y$216))+'Weighting Criteria'!$F$6*(Summarized!Z215/MAX(Summarized!$Z$2:$Z$216)))</f>
        <v>6.5144927536231876</v>
      </c>
      <c r="AN215">
        <f>'Weighting Criteria'!$B$7*('Weighting Criteria'!$D$9*(Summarized!AB215/MAX(Summarized!$AB$2:$AB$216))+'Weighting Criteria'!$E$9*(Summarized!AC215/MAX(Summarized!$AC$2:$AC$216))+'Weighting Criteria'!$F$9*(Summarized!AD215/MAX(Summarized!$AD$2:$AD$216)))</f>
        <v>6.935483870967742</v>
      </c>
      <c r="AO215">
        <f>'Weighting Criteria'!$B$10*('Weighting Criteria'!$C$12*(Summarized!I215/MAX($I$2:$I$216))+'Weighting Criteria'!$D$12*(Summarized!J215/MAX($J$2:$J$216)))</f>
        <v>0.47257246379791185</v>
      </c>
      <c r="AP215">
        <f>'Weighting Criteria'!$B$13*(Summarized!AF215/MAX(Summarized!$AF$2:$AF$216))</f>
        <v>0.77486335306555565</v>
      </c>
      <c r="AQ215">
        <f>'Weighting Criteria'!$B$14*(Summarized!S215/MAX(Summarized!$S$2:$S$216))</f>
        <v>1.6666666666666665</v>
      </c>
      <c r="AR215">
        <f t="shared" si="19"/>
        <v>35.061262715249519</v>
      </c>
    </row>
    <row r="216" spans="1:44" x14ac:dyDescent="0.25">
      <c r="A216" t="s">
        <v>760</v>
      </c>
      <c r="B216" t="s">
        <v>669</v>
      </c>
      <c r="C216" t="s">
        <v>759</v>
      </c>
      <c r="D216" t="s">
        <v>30</v>
      </c>
      <c r="E216" t="s">
        <v>837</v>
      </c>
      <c r="F216">
        <v>3470</v>
      </c>
      <c r="G216">
        <v>3470</v>
      </c>
      <c r="H216">
        <v>156.74365122949149</v>
      </c>
      <c r="I216" s="2">
        <f t="shared" si="15"/>
        <v>22.138057731725951</v>
      </c>
      <c r="J216" s="2">
        <f t="shared" si="16"/>
        <v>22.138057731725951</v>
      </c>
      <c r="K216" t="s">
        <v>758</v>
      </c>
      <c r="L216" s="2">
        <v>0.54351585014409198</v>
      </c>
      <c r="M216" s="2">
        <v>1.7579250720461001E-2</v>
      </c>
      <c r="N216" s="2">
        <v>0.29164265129682998</v>
      </c>
      <c r="O216" s="2">
        <v>0.412391930835734</v>
      </c>
      <c r="P216" s="2">
        <v>8.6455331412103702E-4</v>
      </c>
      <c r="Q216" s="2">
        <v>6.9164265129683003E-2</v>
      </c>
      <c r="R216" s="2">
        <v>0.20835734870316999</v>
      </c>
      <c r="S216">
        <v>1</v>
      </c>
      <c r="T216">
        <v>29.058545981529349</v>
      </c>
      <c r="U216" s="3">
        <f t="shared" si="17"/>
        <v>0.18538898228792791</v>
      </c>
      <c r="V216">
        <v>9.8235386361097105E-2</v>
      </c>
      <c r="W216">
        <v>0</v>
      </c>
      <c r="X216">
        <v>5</v>
      </c>
      <c r="Y216">
        <v>2</v>
      </c>
      <c r="Z216">
        <v>33</v>
      </c>
      <c r="AA216">
        <v>0</v>
      </c>
      <c r="AB216">
        <v>42</v>
      </c>
      <c r="AC216">
        <v>0</v>
      </c>
      <c r="AD216">
        <v>150</v>
      </c>
      <c r="AE216">
        <v>175.95075982315109</v>
      </c>
      <c r="AF216" s="3">
        <f t="shared" si="18"/>
        <v>1.1225383512697309</v>
      </c>
      <c r="AJ216">
        <f>V216*'Weighting Criteria'!$B$1</f>
        <v>1.964707727221942</v>
      </c>
      <c r="AK216">
        <f>L216*'Weighting Criteria'!$B$2</f>
        <v>10.870317002881841</v>
      </c>
      <c r="AL216">
        <f>(U216/(MAX($U$2:$U$216)))*'Weighting Criteria'!$B$3</f>
        <v>6.5788959196400876E-2</v>
      </c>
      <c r="AM216">
        <f>'Weighting Criteria'!$B$4*('Weighting Criteria'!$C$6*(Summarized!W216/MAX(Summarized!$W$2:$W$216))+'Weighting Criteria'!$D$6*(Summarized!X216/MAX(Summarized!$X$2:$X$216))+'Weighting Criteria'!$E$6*(Summarized!Y216/MAX(Summarized!$Y$2:$Y$216))+'Weighting Criteria'!$F$6*(Summarized!Z216/MAX(Summarized!$Z$2:$Z$216)))</f>
        <v>4.7681159420289854</v>
      </c>
      <c r="AN216">
        <f>'Weighting Criteria'!$B$7*('Weighting Criteria'!$D$9*(Summarized!AB216/MAX(Summarized!$AB$2:$AB$216))+'Weighting Criteria'!$E$9*(Summarized!AC216/MAX(Summarized!$AC$2:$AC$216))+'Weighting Criteria'!$F$9*(Summarized!AD216/MAX(Summarized!$AD$2:$AD$216)))</f>
        <v>6.774193548387097</v>
      </c>
      <c r="AO216">
        <f>'Weighting Criteria'!$B$10*('Weighting Criteria'!$C$12*(Summarized!I216/MAX($I$2:$I$216))+'Weighting Criteria'!$D$12*(Summarized!J216/MAX($J$2:$J$216)))</f>
        <v>0.14162694275569512</v>
      </c>
      <c r="AP216">
        <f>'Weighting Criteria'!$B$13*(Summarized!AF216/MAX(Summarized!$AF$2:$AF$216))</f>
        <v>0.13416932316831176</v>
      </c>
      <c r="AQ216">
        <f>'Weighting Criteria'!$B$14*(Summarized!S216/MAX(Summarized!$S$2:$S$216))</f>
        <v>1.6666666666666665</v>
      </c>
      <c r="AR216">
        <f t="shared" si="19"/>
        <v>26.385586112306939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01C21-10E5-4427-97FF-4D7E5D7552D3}">
  <dimension ref="A1:H14"/>
  <sheetViews>
    <sheetView workbookViewId="0">
      <selection activeCell="D13" sqref="D13"/>
    </sheetView>
  </sheetViews>
  <sheetFormatPr defaultRowHeight="15" x14ac:dyDescent="0.25"/>
  <cols>
    <col min="1" max="1" width="46" bestFit="1" customWidth="1"/>
    <col min="3" max="3" width="33.5703125" customWidth="1"/>
    <col min="4" max="4" width="24.5703125" bestFit="1" customWidth="1"/>
    <col min="5" max="5" width="37.140625" bestFit="1" customWidth="1"/>
    <col min="6" max="6" width="28.42578125" bestFit="1" customWidth="1"/>
  </cols>
  <sheetData>
    <row r="1" spans="1:8" x14ac:dyDescent="0.25">
      <c r="A1" s="4" t="s">
        <v>817</v>
      </c>
      <c r="B1">
        <v>20</v>
      </c>
    </row>
    <row r="2" spans="1:8" x14ac:dyDescent="0.25">
      <c r="A2" s="4" t="s">
        <v>818</v>
      </c>
      <c r="B2">
        <v>20</v>
      </c>
    </row>
    <row r="3" spans="1:8" x14ac:dyDescent="0.25">
      <c r="A3" s="4" t="s">
        <v>819</v>
      </c>
      <c r="B3">
        <v>5</v>
      </c>
    </row>
    <row r="4" spans="1:8" x14ac:dyDescent="0.25">
      <c r="A4" s="4" t="s">
        <v>820</v>
      </c>
      <c r="B4">
        <v>20</v>
      </c>
    </row>
    <row r="5" spans="1:8" x14ac:dyDescent="0.25">
      <c r="C5" t="s">
        <v>809</v>
      </c>
      <c r="D5" t="s">
        <v>810</v>
      </c>
      <c r="E5" t="s">
        <v>811</v>
      </c>
      <c r="F5" t="s">
        <v>812</v>
      </c>
    </row>
    <row r="6" spans="1:8" x14ac:dyDescent="0.25">
      <c r="C6">
        <v>0.25</v>
      </c>
      <c r="D6">
        <v>0.25</v>
      </c>
      <c r="E6">
        <v>0.25</v>
      </c>
      <c r="F6">
        <v>0.25</v>
      </c>
    </row>
    <row r="7" spans="1:8" x14ac:dyDescent="0.25">
      <c r="A7" s="4" t="s">
        <v>821</v>
      </c>
      <c r="B7">
        <v>15</v>
      </c>
    </row>
    <row r="8" spans="1:8" x14ac:dyDescent="0.25">
      <c r="A8" s="5"/>
      <c r="C8" t="s">
        <v>826</v>
      </c>
      <c r="D8" t="s">
        <v>814</v>
      </c>
      <c r="E8" t="s">
        <v>815</v>
      </c>
      <c r="F8" t="s">
        <v>816</v>
      </c>
      <c r="H8" t="s">
        <v>827</v>
      </c>
    </row>
    <row r="9" spans="1:8" x14ac:dyDescent="0.25">
      <c r="A9" s="5"/>
      <c r="C9">
        <v>0</v>
      </c>
      <c r="D9">
        <v>1</v>
      </c>
      <c r="E9">
        <v>0</v>
      </c>
      <c r="F9">
        <v>0</v>
      </c>
      <c r="H9" t="s">
        <v>828</v>
      </c>
    </row>
    <row r="10" spans="1:8" x14ac:dyDescent="0.25">
      <c r="A10" s="4" t="s">
        <v>822</v>
      </c>
      <c r="B10">
        <v>5</v>
      </c>
    </row>
    <row r="11" spans="1:8" x14ac:dyDescent="0.25">
      <c r="A11" s="5"/>
      <c r="C11" t="s">
        <v>829</v>
      </c>
      <c r="D11" t="s">
        <v>830</v>
      </c>
    </row>
    <row r="12" spans="1:8" x14ac:dyDescent="0.25">
      <c r="A12" s="5"/>
      <c r="C12">
        <v>0.5</v>
      </c>
      <c r="D12">
        <v>0.5</v>
      </c>
    </row>
    <row r="13" spans="1:8" x14ac:dyDescent="0.25">
      <c r="A13" s="4" t="s">
        <v>823</v>
      </c>
      <c r="B13">
        <v>5</v>
      </c>
    </row>
    <row r="14" spans="1:8" x14ac:dyDescent="0.25">
      <c r="A14" s="4" t="s">
        <v>824</v>
      </c>
      <c r="B14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17"/>
  <sheetViews>
    <sheetView topLeftCell="R1" workbookViewId="0">
      <selection activeCell="AK21" sqref="AK21"/>
    </sheetView>
  </sheetViews>
  <sheetFormatPr defaultRowHeight="15" x14ac:dyDescent="0.25"/>
  <cols>
    <col min="1" max="1" width="34.5703125" bestFit="1" customWidth="1"/>
    <col min="2" max="2" width="21.7109375" bestFit="1" customWidth="1"/>
    <col min="3" max="3" width="11.42578125" bestFit="1" customWidth="1"/>
    <col min="4" max="4" width="26.28515625" bestFit="1" customWidth="1"/>
    <col min="5" max="5" width="14.85546875" bestFit="1" customWidth="1"/>
    <col min="6" max="6" width="12.140625" bestFit="1" customWidth="1"/>
    <col min="7" max="7" width="12.5703125" bestFit="1" customWidth="1"/>
    <col min="9" max="9" width="14.140625" bestFit="1" customWidth="1"/>
    <col min="10" max="10" width="23.7109375" bestFit="1" customWidth="1"/>
    <col min="11" max="11" width="8.5703125" bestFit="1" customWidth="1"/>
    <col min="12" max="12" width="20.42578125" bestFit="1" customWidth="1"/>
    <col min="13" max="13" width="11.42578125" bestFit="1" customWidth="1"/>
    <col min="14" max="14" width="19.85546875" bestFit="1" customWidth="1"/>
    <col min="15" max="15" width="14" bestFit="1" customWidth="1"/>
    <col min="16" max="16" width="9.28515625" bestFit="1" customWidth="1"/>
    <col min="17" max="17" width="12.85546875" customWidth="1"/>
    <col min="18" max="18" width="15.85546875" customWidth="1"/>
    <col min="19" max="19" width="17.85546875" customWidth="1"/>
    <col min="20" max="20" width="23.28515625" bestFit="1" customWidth="1"/>
    <col min="43" max="43" width="20.28515625" customWidth="1"/>
  </cols>
  <sheetData>
    <row r="1" spans="1:67" ht="16.5" thickBot="1" x14ac:dyDescent="0.3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t="s">
        <v>762</v>
      </c>
      <c r="V1" t="s">
        <v>763</v>
      </c>
      <c r="W1" t="s">
        <v>764</v>
      </c>
      <c r="X1" t="s">
        <v>765</v>
      </c>
      <c r="Y1" t="s">
        <v>766</v>
      </c>
      <c r="Z1" t="s">
        <v>767</v>
      </c>
      <c r="AA1" t="s">
        <v>768</v>
      </c>
      <c r="AB1" t="s">
        <v>769</v>
      </c>
      <c r="AC1" t="s">
        <v>770</v>
      </c>
      <c r="AD1" t="s">
        <v>771</v>
      </c>
      <c r="AE1" t="s">
        <v>772</v>
      </c>
      <c r="AF1" t="s">
        <v>773</v>
      </c>
      <c r="AG1" t="s">
        <v>774</v>
      </c>
      <c r="AH1" t="s">
        <v>775</v>
      </c>
      <c r="AI1" t="s">
        <v>776</v>
      </c>
      <c r="AJ1" t="s">
        <v>777</v>
      </c>
      <c r="AK1" t="s">
        <v>778</v>
      </c>
      <c r="AL1" t="s">
        <v>779</v>
      </c>
      <c r="AM1" t="s">
        <v>780</v>
      </c>
      <c r="AN1" t="s">
        <v>781</v>
      </c>
      <c r="AO1" t="s">
        <v>782</v>
      </c>
      <c r="AP1" t="s">
        <v>783</v>
      </c>
      <c r="AQ1" t="s">
        <v>784</v>
      </c>
      <c r="AR1" t="s">
        <v>761</v>
      </c>
      <c r="AS1" t="s">
        <v>762</v>
      </c>
      <c r="AT1" t="s">
        <v>763</v>
      </c>
      <c r="AU1" t="s">
        <v>764</v>
      </c>
      <c r="AV1" t="s">
        <v>765</v>
      </c>
      <c r="AW1" t="s">
        <v>766</v>
      </c>
      <c r="AX1" t="s">
        <v>767</v>
      </c>
      <c r="AY1" t="s">
        <v>768</v>
      </c>
      <c r="AZ1" t="s">
        <v>769</v>
      </c>
      <c r="BA1" t="s">
        <v>770</v>
      </c>
      <c r="BB1" t="s">
        <v>771</v>
      </c>
      <c r="BC1" t="s">
        <v>772</v>
      </c>
      <c r="BD1" t="s">
        <v>773</v>
      </c>
      <c r="BE1" t="s">
        <v>774</v>
      </c>
      <c r="BF1" t="s">
        <v>775</v>
      </c>
      <c r="BG1" t="s">
        <v>776</v>
      </c>
      <c r="BH1" t="s">
        <v>777</v>
      </c>
      <c r="BI1" t="s">
        <v>778</v>
      </c>
      <c r="BJ1" t="s">
        <v>779</v>
      </c>
      <c r="BK1" t="s">
        <v>780</v>
      </c>
      <c r="BL1" t="s">
        <v>781</v>
      </c>
      <c r="BM1" t="s">
        <v>782</v>
      </c>
      <c r="BN1" t="s">
        <v>783</v>
      </c>
      <c r="BO1" t="s">
        <v>784</v>
      </c>
    </row>
    <row r="2" spans="1:67" x14ac:dyDescent="0.25">
      <c r="A2" t="s">
        <v>25</v>
      </c>
      <c r="B2" t="s">
        <v>20</v>
      </c>
      <c r="C2" t="s">
        <v>21</v>
      </c>
      <c r="D2" t="s">
        <v>22</v>
      </c>
      <c r="E2" t="s">
        <v>24</v>
      </c>
      <c r="F2" t="s">
        <v>26</v>
      </c>
      <c r="G2" t="s">
        <v>27</v>
      </c>
      <c r="H2">
        <v>518</v>
      </c>
      <c r="I2" s="2">
        <v>0.135135135135135</v>
      </c>
      <c r="J2" s="2">
        <v>0.86486486486486402</v>
      </c>
      <c r="K2" s="2">
        <v>1.1583011583011499E-2</v>
      </c>
      <c r="L2" s="2">
        <v>2.3166023166023099E-2</v>
      </c>
      <c r="M2" s="2">
        <v>0.87644787644787603</v>
      </c>
      <c r="N2" s="2">
        <v>0</v>
      </c>
      <c r="O2" s="2">
        <v>4.0540540540540501E-2</v>
      </c>
      <c r="P2" s="2">
        <v>4.8262548262548201E-2</v>
      </c>
      <c r="T2">
        <v>2</v>
      </c>
      <c r="U2" t="s">
        <v>20</v>
      </c>
      <c r="V2">
        <v>1</v>
      </c>
      <c r="W2">
        <v>518</v>
      </c>
      <c r="X2">
        <v>12.87990870148028</v>
      </c>
      <c r="Y2">
        <v>12.87990870148028</v>
      </c>
      <c r="Z2">
        <v>0</v>
      </c>
      <c r="AA2">
        <v>0</v>
      </c>
      <c r="AB2">
        <v>30</v>
      </c>
      <c r="AC2">
        <v>5</v>
      </c>
      <c r="AD2">
        <v>1.099829130440559</v>
      </c>
      <c r="AE2">
        <v>1.0992800020178111</v>
      </c>
      <c r="AF2">
        <v>1.0992799934323449</v>
      </c>
      <c r="AG2">
        <v>6</v>
      </c>
      <c r="AH2">
        <v>0.99950071478600488</v>
      </c>
      <c r="AI2">
        <v>0</v>
      </c>
      <c r="AJ2">
        <v>1</v>
      </c>
      <c r="AK2">
        <v>0</v>
      </c>
      <c r="AL2">
        <v>7</v>
      </c>
      <c r="AM2">
        <v>0</v>
      </c>
      <c r="AN2">
        <v>4</v>
      </c>
      <c r="AO2">
        <v>0</v>
      </c>
      <c r="AP2">
        <v>4</v>
      </c>
      <c r="AQ2">
        <v>6.956135028193744</v>
      </c>
      <c r="AR2" t="s">
        <v>537</v>
      </c>
      <c r="AS2" t="s">
        <v>537</v>
      </c>
      <c r="AT2">
        <v>2</v>
      </c>
      <c r="AU2">
        <v>916</v>
      </c>
      <c r="AV2">
        <v>0</v>
      </c>
      <c r="AW2">
        <v>0</v>
      </c>
      <c r="AX2">
        <v>0</v>
      </c>
      <c r="AY2">
        <v>0</v>
      </c>
      <c r="AZ2">
        <v>7</v>
      </c>
      <c r="BA2">
        <v>7</v>
      </c>
      <c r="BB2">
        <v>11.490851485121169</v>
      </c>
      <c r="BC2">
        <v>0.37738253450237991</v>
      </c>
      <c r="BD2">
        <v>0.37738252420955898</v>
      </c>
      <c r="BE2">
        <v>1</v>
      </c>
      <c r="BF2">
        <v>3.2841999132181769E-2</v>
      </c>
      <c r="BG2">
        <v>0</v>
      </c>
      <c r="BH2">
        <v>1</v>
      </c>
      <c r="BI2">
        <v>0</v>
      </c>
      <c r="BJ2">
        <v>6</v>
      </c>
      <c r="BK2">
        <v>0</v>
      </c>
      <c r="BL2">
        <v>12</v>
      </c>
      <c r="BM2">
        <v>0</v>
      </c>
      <c r="BN2">
        <v>11</v>
      </c>
      <c r="BO2">
        <v>17.718081928521151</v>
      </c>
    </row>
    <row r="3" spans="1:67" x14ac:dyDescent="0.25">
      <c r="A3" t="s">
        <v>31</v>
      </c>
      <c r="B3" t="s">
        <v>28</v>
      </c>
      <c r="C3" t="s">
        <v>21</v>
      </c>
      <c r="D3" t="s">
        <v>29</v>
      </c>
      <c r="E3" t="s">
        <v>30</v>
      </c>
      <c r="F3" t="s">
        <v>32</v>
      </c>
      <c r="G3" t="s">
        <v>33</v>
      </c>
      <c r="H3">
        <v>907</v>
      </c>
      <c r="I3" s="2">
        <v>0.42888643880926097</v>
      </c>
      <c r="J3" s="2">
        <v>0.57111356119073797</v>
      </c>
      <c r="K3" s="2">
        <v>2.8665931642778301E-2</v>
      </c>
      <c r="L3" s="2">
        <v>0.28114663726571099</v>
      </c>
      <c r="M3" s="2">
        <v>0.31642778390297599</v>
      </c>
      <c r="N3" s="2">
        <v>5.5126791620727601E-3</v>
      </c>
      <c r="O3" s="2">
        <v>0.110253583241455</v>
      </c>
      <c r="P3" s="2">
        <v>0.257993384785005</v>
      </c>
      <c r="R3" t="s">
        <v>34</v>
      </c>
      <c r="S3" t="s">
        <v>35</v>
      </c>
      <c r="T3">
        <v>1</v>
      </c>
      <c r="U3" t="s">
        <v>28</v>
      </c>
      <c r="V3">
        <v>1</v>
      </c>
      <c r="W3">
        <v>907</v>
      </c>
      <c r="X3">
        <v>13.81117671754806</v>
      </c>
      <c r="Y3">
        <v>3.5527714745526771</v>
      </c>
      <c r="Z3">
        <v>10.25840524299538</v>
      </c>
      <c r="AA3">
        <v>0</v>
      </c>
      <c r="AB3">
        <v>0</v>
      </c>
      <c r="AC3">
        <v>0</v>
      </c>
      <c r="AD3">
        <v>10.26483088419918</v>
      </c>
      <c r="AE3">
        <v>0</v>
      </c>
      <c r="AF3">
        <v>0</v>
      </c>
      <c r="AG3">
        <v>0</v>
      </c>
      <c r="AH3">
        <v>0</v>
      </c>
      <c r="AI3">
        <v>0</v>
      </c>
      <c r="AJ3">
        <v>4</v>
      </c>
      <c r="AK3">
        <v>0</v>
      </c>
      <c r="AL3">
        <v>6</v>
      </c>
      <c r="AM3">
        <v>0</v>
      </c>
      <c r="AN3">
        <v>28</v>
      </c>
      <c r="AO3">
        <v>0</v>
      </c>
      <c r="AP3">
        <v>47</v>
      </c>
      <c r="AQ3">
        <v>28.780237659320061</v>
      </c>
      <c r="AR3" t="s">
        <v>533</v>
      </c>
      <c r="AS3" t="s">
        <v>533</v>
      </c>
      <c r="AT3">
        <v>2</v>
      </c>
      <c r="AU3">
        <v>975</v>
      </c>
      <c r="AV3">
        <v>6.844615743998065</v>
      </c>
      <c r="AW3">
        <v>0</v>
      </c>
      <c r="AX3">
        <v>6.844615743998065</v>
      </c>
      <c r="AY3">
        <v>0</v>
      </c>
      <c r="BB3">
        <v>8.7685261190438055</v>
      </c>
      <c r="BC3">
        <v>0</v>
      </c>
      <c r="BD3">
        <v>0</v>
      </c>
      <c r="BE3">
        <v>0</v>
      </c>
      <c r="BF3">
        <v>0</v>
      </c>
      <c r="BG3">
        <v>0</v>
      </c>
      <c r="BI3">
        <v>0</v>
      </c>
      <c r="BJ3">
        <v>4</v>
      </c>
      <c r="BK3">
        <v>0</v>
      </c>
      <c r="BL3">
        <v>6</v>
      </c>
      <c r="BM3">
        <v>0</v>
      </c>
      <c r="BN3">
        <v>22</v>
      </c>
      <c r="BO3">
        <v>33.979329078704247</v>
      </c>
    </row>
    <row r="4" spans="1:67" x14ac:dyDescent="0.25">
      <c r="A4" t="s">
        <v>39</v>
      </c>
      <c r="B4" t="s">
        <v>36</v>
      </c>
      <c r="C4" t="s">
        <v>21</v>
      </c>
      <c r="D4" t="s">
        <v>37</v>
      </c>
      <c r="E4" t="s">
        <v>38</v>
      </c>
      <c r="F4" t="s">
        <v>40</v>
      </c>
      <c r="G4" t="s">
        <v>40</v>
      </c>
      <c r="H4">
        <v>906</v>
      </c>
      <c r="I4" s="2">
        <v>0.90176600441501098</v>
      </c>
      <c r="J4" s="2">
        <v>9.8233995584988895E-2</v>
      </c>
      <c r="K4" s="2">
        <v>6.8432671081677707E-2</v>
      </c>
      <c r="L4" s="2">
        <v>2.64900662251655E-2</v>
      </c>
      <c r="M4" s="2">
        <v>0.189845474613686</v>
      </c>
      <c r="N4" s="2">
        <v>2.20750551876379E-3</v>
      </c>
      <c r="O4" s="2">
        <v>6.4017660044150104E-2</v>
      </c>
      <c r="P4" s="2">
        <v>0.64900662251655605</v>
      </c>
      <c r="T4">
        <v>2</v>
      </c>
      <c r="U4" t="s">
        <v>36</v>
      </c>
      <c r="V4">
        <v>1</v>
      </c>
      <c r="W4">
        <v>906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4.3625486165784269</v>
      </c>
      <c r="AE4">
        <v>0</v>
      </c>
      <c r="AF4">
        <v>0</v>
      </c>
      <c r="AG4">
        <v>0</v>
      </c>
      <c r="AH4">
        <v>0</v>
      </c>
      <c r="AI4">
        <v>0</v>
      </c>
      <c r="AJ4">
        <v>2</v>
      </c>
      <c r="AK4">
        <v>0</v>
      </c>
      <c r="AL4">
        <v>2</v>
      </c>
      <c r="AM4">
        <v>0</v>
      </c>
      <c r="AN4">
        <v>3</v>
      </c>
      <c r="AO4">
        <v>1</v>
      </c>
      <c r="AP4">
        <v>5</v>
      </c>
      <c r="AQ4">
        <v>10.36755938016146</v>
      </c>
      <c r="AR4" t="s">
        <v>238</v>
      </c>
      <c r="AS4" t="s">
        <v>238</v>
      </c>
      <c r="AT4">
        <v>2</v>
      </c>
      <c r="AU4">
        <v>695</v>
      </c>
      <c r="AV4">
        <v>22.9224520000677</v>
      </c>
      <c r="AW4">
        <v>3.7503698822927678</v>
      </c>
      <c r="AX4">
        <v>19.172082117774931</v>
      </c>
      <c r="AY4">
        <v>0</v>
      </c>
      <c r="AZ4">
        <v>79</v>
      </c>
      <c r="BA4">
        <v>5.6428571428571432</v>
      </c>
      <c r="BB4">
        <v>3.3993301668743481</v>
      </c>
      <c r="BC4">
        <v>1.0426249095380611</v>
      </c>
      <c r="BD4">
        <v>1.042624901034634</v>
      </c>
      <c r="BE4">
        <v>14</v>
      </c>
      <c r="BF4">
        <v>0.30671481096428571</v>
      </c>
      <c r="BG4">
        <v>0</v>
      </c>
      <c r="BH4">
        <v>6</v>
      </c>
      <c r="BI4">
        <v>0</v>
      </c>
      <c r="BJ4">
        <v>30</v>
      </c>
      <c r="BK4">
        <v>0</v>
      </c>
      <c r="BL4">
        <v>6</v>
      </c>
      <c r="BM4">
        <v>0</v>
      </c>
      <c r="BN4">
        <v>34</v>
      </c>
      <c r="BO4">
        <v>46.999725383672882</v>
      </c>
    </row>
    <row r="5" spans="1:67" x14ac:dyDescent="0.25">
      <c r="A5" t="s">
        <v>44</v>
      </c>
      <c r="B5" t="s">
        <v>41</v>
      </c>
      <c r="C5" t="s">
        <v>21</v>
      </c>
      <c r="D5" t="s">
        <v>42</v>
      </c>
      <c r="E5" t="s">
        <v>43</v>
      </c>
      <c r="F5" t="s">
        <v>40</v>
      </c>
      <c r="G5" t="s">
        <v>40</v>
      </c>
      <c r="H5">
        <v>752</v>
      </c>
      <c r="I5" s="2">
        <v>0.23537234042553101</v>
      </c>
      <c r="J5" s="2">
        <v>0.76462765957446799</v>
      </c>
      <c r="K5" s="2">
        <v>1.7287234042553098E-2</v>
      </c>
      <c r="L5" s="2">
        <v>0.24069148936170201</v>
      </c>
      <c r="M5" s="2">
        <v>0.55851063829787195</v>
      </c>
      <c r="N5" s="2">
        <v>3.9893617021276497E-3</v>
      </c>
      <c r="O5" s="2">
        <v>5.1861702127659497E-2</v>
      </c>
      <c r="P5" s="2">
        <v>0.12765957446808501</v>
      </c>
      <c r="R5" t="s">
        <v>45</v>
      </c>
      <c r="S5" t="s">
        <v>46</v>
      </c>
      <c r="T5">
        <v>2</v>
      </c>
      <c r="U5" t="s">
        <v>41</v>
      </c>
      <c r="V5">
        <v>1</v>
      </c>
      <c r="W5">
        <v>752</v>
      </c>
      <c r="X5">
        <v>15.123105936910591</v>
      </c>
      <c r="Y5">
        <v>0</v>
      </c>
      <c r="Z5">
        <v>15.123105936910591</v>
      </c>
      <c r="AA5">
        <v>0</v>
      </c>
      <c r="AB5">
        <v>7</v>
      </c>
      <c r="AC5">
        <v>7</v>
      </c>
      <c r="AD5">
        <v>8.7713531849297031</v>
      </c>
      <c r="AE5">
        <v>0.50511768629041942</v>
      </c>
      <c r="AF5">
        <v>0.50511770022158597</v>
      </c>
      <c r="AG5">
        <v>1</v>
      </c>
      <c r="AH5">
        <v>5.7587201842273943E-2</v>
      </c>
      <c r="AI5">
        <v>0</v>
      </c>
      <c r="AJ5">
        <v>2</v>
      </c>
      <c r="AK5">
        <v>0</v>
      </c>
      <c r="AL5">
        <v>14</v>
      </c>
      <c r="AM5">
        <v>0</v>
      </c>
      <c r="AN5">
        <v>13</v>
      </c>
      <c r="AO5">
        <v>0</v>
      </c>
      <c r="AP5">
        <v>34</v>
      </c>
      <c r="AQ5">
        <v>21.70235062093062</v>
      </c>
      <c r="AR5" t="s">
        <v>241</v>
      </c>
      <c r="AS5" t="s">
        <v>241</v>
      </c>
      <c r="AT5">
        <v>0</v>
      </c>
      <c r="AU5">
        <v>341</v>
      </c>
      <c r="AV5">
        <v>5.8837487228900454</v>
      </c>
      <c r="AW5">
        <v>0</v>
      </c>
      <c r="AX5">
        <v>5.6695037124505543</v>
      </c>
      <c r="AY5">
        <v>0.21424501043949071</v>
      </c>
      <c r="AZ5">
        <v>44</v>
      </c>
      <c r="BA5">
        <v>6.2857142857142856</v>
      </c>
      <c r="BB5">
        <v>1.6025935297395519</v>
      </c>
      <c r="BC5">
        <v>1.0532535732427379</v>
      </c>
      <c r="BD5">
        <v>1.0532535493613979</v>
      </c>
      <c r="BE5">
        <v>7</v>
      </c>
      <c r="BF5">
        <v>0.65721816149720291</v>
      </c>
      <c r="BG5">
        <v>0</v>
      </c>
      <c r="BH5">
        <v>1</v>
      </c>
      <c r="BI5">
        <v>0</v>
      </c>
      <c r="BJ5">
        <v>7</v>
      </c>
      <c r="BK5">
        <v>0</v>
      </c>
      <c r="BL5">
        <v>5</v>
      </c>
      <c r="BM5">
        <v>0</v>
      </c>
      <c r="BN5">
        <v>5</v>
      </c>
      <c r="BO5">
        <v>7.8764591656748717</v>
      </c>
    </row>
    <row r="6" spans="1:67" x14ac:dyDescent="0.25">
      <c r="A6" t="s">
        <v>49</v>
      </c>
      <c r="B6" t="s">
        <v>47</v>
      </c>
      <c r="C6" t="s">
        <v>21</v>
      </c>
      <c r="D6" t="s">
        <v>48</v>
      </c>
      <c r="E6" t="s">
        <v>47</v>
      </c>
      <c r="F6" t="s">
        <v>32</v>
      </c>
      <c r="G6" t="s">
        <v>33</v>
      </c>
      <c r="H6">
        <v>628</v>
      </c>
      <c r="I6" s="2">
        <v>0.67675159235668703</v>
      </c>
      <c r="J6" s="2">
        <v>0.32324840764331197</v>
      </c>
      <c r="K6" s="2">
        <v>2.3885350318471301E-2</v>
      </c>
      <c r="L6" s="2">
        <v>5.0955414012738801E-2</v>
      </c>
      <c r="M6" s="2">
        <v>0.22770700636942601</v>
      </c>
      <c r="N6" s="2">
        <v>1.5923566878980799E-3</v>
      </c>
      <c r="O6" s="2">
        <v>8.4394904458598693E-2</v>
      </c>
      <c r="P6" s="2">
        <v>0.611464968152866</v>
      </c>
      <c r="T6">
        <v>1</v>
      </c>
      <c r="U6" t="s">
        <v>47</v>
      </c>
      <c r="V6">
        <v>2</v>
      </c>
      <c r="W6">
        <v>628</v>
      </c>
      <c r="X6">
        <v>16.82983865219332</v>
      </c>
      <c r="Y6">
        <v>0</v>
      </c>
      <c r="Z6">
        <v>16.82983865219332</v>
      </c>
      <c r="AA6">
        <v>0</v>
      </c>
      <c r="AB6">
        <v>0</v>
      </c>
      <c r="AC6">
        <v>0</v>
      </c>
      <c r="AD6">
        <v>7.6595848385067207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4</v>
      </c>
      <c r="AM6">
        <v>0</v>
      </c>
      <c r="AN6">
        <v>6</v>
      </c>
      <c r="AO6">
        <v>0</v>
      </c>
      <c r="AP6">
        <v>14</v>
      </c>
      <c r="AQ6">
        <v>13.02210706413125</v>
      </c>
      <c r="AR6" t="s">
        <v>244</v>
      </c>
      <c r="AS6" t="s">
        <v>244</v>
      </c>
      <c r="AT6">
        <v>1</v>
      </c>
      <c r="AU6">
        <v>669</v>
      </c>
      <c r="AV6">
        <v>29.46047626688506</v>
      </c>
      <c r="AW6">
        <v>6.8228597190916647</v>
      </c>
      <c r="AX6">
        <v>22.637616547793389</v>
      </c>
      <c r="AY6">
        <v>0</v>
      </c>
      <c r="AZ6">
        <v>12</v>
      </c>
      <c r="BA6">
        <v>6</v>
      </c>
      <c r="BB6">
        <v>9.0551365907608936</v>
      </c>
      <c r="BC6">
        <v>4.255020307900911</v>
      </c>
      <c r="BD6">
        <v>4.2550203446088988</v>
      </c>
      <c r="BE6">
        <v>2</v>
      </c>
      <c r="BF6">
        <v>0.46990128368051121</v>
      </c>
      <c r="BG6">
        <v>1</v>
      </c>
      <c r="BH6">
        <v>5</v>
      </c>
      <c r="BI6">
        <v>0</v>
      </c>
      <c r="BJ6">
        <v>16</v>
      </c>
      <c r="BK6">
        <v>0</v>
      </c>
      <c r="BL6">
        <v>11</v>
      </c>
      <c r="BM6">
        <v>0</v>
      </c>
      <c r="BN6">
        <v>32</v>
      </c>
      <c r="BO6">
        <v>28.778435394729321</v>
      </c>
    </row>
    <row r="7" spans="1:67" x14ac:dyDescent="0.25">
      <c r="A7" t="s">
        <v>52</v>
      </c>
      <c r="B7" t="s">
        <v>50</v>
      </c>
      <c r="C7" t="s">
        <v>21</v>
      </c>
      <c r="D7" t="s">
        <v>51</v>
      </c>
      <c r="E7" t="s">
        <v>24</v>
      </c>
      <c r="F7" t="s">
        <v>26</v>
      </c>
      <c r="G7" t="s">
        <v>27</v>
      </c>
      <c r="H7">
        <v>465</v>
      </c>
      <c r="I7" s="2">
        <v>0.772043010752688</v>
      </c>
      <c r="J7" s="2">
        <v>0.227956989247311</v>
      </c>
      <c r="K7" s="2">
        <v>4.0860215053763402E-2</v>
      </c>
      <c r="L7" s="2">
        <v>6.0215053763440801E-2</v>
      </c>
      <c r="M7" s="2">
        <v>0.174193548387096</v>
      </c>
      <c r="N7" s="2">
        <v>2.1505376344086E-3</v>
      </c>
      <c r="O7" s="2">
        <v>9.6774193548387094E-2</v>
      </c>
      <c r="P7" s="2">
        <v>0.62580645161290305</v>
      </c>
      <c r="T7">
        <v>1</v>
      </c>
      <c r="U7" t="s">
        <v>50</v>
      </c>
      <c r="V7">
        <v>1</v>
      </c>
      <c r="W7">
        <v>465</v>
      </c>
      <c r="X7">
        <v>2.3209588845302549</v>
      </c>
      <c r="Y7">
        <v>0</v>
      </c>
      <c r="Z7">
        <v>2.3925385942658889E-2</v>
      </c>
      <c r="AA7">
        <v>2.297033498587596</v>
      </c>
      <c r="AB7">
        <v>0</v>
      </c>
      <c r="AC7">
        <v>0</v>
      </c>
      <c r="AD7">
        <v>1.6342907061183469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</v>
      </c>
      <c r="AM7">
        <v>0</v>
      </c>
      <c r="AN7">
        <v>0</v>
      </c>
      <c r="AO7">
        <v>0</v>
      </c>
      <c r="AP7">
        <v>4</v>
      </c>
      <c r="AQ7">
        <v>18.839488825492261</v>
      </c>
      <c r="AR7" t="s">
        <v>261</v>
      </c>
      <c r="AS7" t="s">
        <v>261</v>
      </c>
      <c r="AT7">
        <v>2</v>
      </c>
      <c r="AU7">
        <v>584</v>
      </c>
      <c r="AV7">
        <v>5.0524134476706193</v>
      </c>
      <c r="AW7">
        <v>0</v>
      </c>
      <c r="AX7">
        <v>0.82595553134561617</v>
      </c>
      <c r="AY7">
        <v>4.2264579163250033</v>
      </c>
      <c r="AZ7">
        <v>41</v>
      </c>
      <c r="BA7">
        <v>5.8571428571428568</v>
      </c>
      <c r="BB7">
        <v>1.750525465707035</v>
      </c>
      <c r="BC7">
        <v>1.298612520697642</v>
      </c>
      <c r="BD7">
        <v>1.298612532552228</v>
      </c>
      <c r="BE7">
        <v>7</v>
      </c>
      <c r="BF7">
        <v>0.74184154765959709</v>
      </c>
      <c r="BG7">
        <v>0</v>
      </c>
      <c r="BH7">
        <v>1</v>
      </c>
      <c r="BI7">
        <v>0</v>
      </c>
      <c r="BJ7">
        <v>5</v>
      </c>
      <c r="BK7">
        <v>0</v>
      </c>
      <c r="BL7">
        <v>2</v>
      </c>
      <c r="BM7">
        <v>0</v>
      </c>
      <c r="BN7">
        <v>7</v>
      </c>
      <c r="BO7">
        <v>9.773570922498255</v>
      </c>
    </row>
    <row r="8" spans="1:67" x14ac:dyDescent="0.25">
      <c r="A8" t="s">
        <v>55</v>
      </c>
      <c r="B8" t="s">
        <v>53</v>
      </c>
      <c r="C8" t="s">
        <v>21</v>
      </c>
      <c r="D8" t="s">
        <v>54</v>
      </c>
      <c r="E8" t="s">
        <v>24</v>
      </c>
      <c r="F8" t="s">
        <v>26</v>
      </c>
      <c r="G8" t="s">
        <v>27</v>
      </c>
      <c r="H8">
        <v>555</v>
      </c>
      <c r="I8" s="2">
        <v>0.24504504504504501</v>
      </c>
      <c r="J8" s="2">
        <v>0.75495495495495402</v>
      </c>
      <c r="K8" s="2">
        <v>2.3423423423423399E-2</v>
      </c>
      <c r="L8" s="2">
        <v>0.108108108108108</v>
      </c>
      <c r="M8" s="2">
        <v>0.641441441441441</v>
      </c>
      <c r="N8" s="2">
        <v>3.6036036036036002E-3</v>
      </c>
      <c r="O8" s="2">
        <v>8.1081081081081002E-2</v>
      </c>
      <c r="P8" s="2">
        <v>0.142342342342342</v>
      </c>
      <c r="R8" t="s">
        <v>56</v>
      </c>
      <c r="S8" t="s">
        <v>57</v>
      </c>
      <c r="T8">
        <v>1</v>
      </c>
      <c r="U8" t="s">
        <v>53</v>
      </c>
      <c r="V8">
        <v>2</v>
      </c>
      <c r="W8">
        <v>555</v>
      </c>
      <c r="X8">
        <v>24.808724535127588</v>
      </c>
      <c r="Y8">
        <v>15.445122638717979</v>
      </c>
      <c r="Z8">
        <v>9.3636018964096053</v>
      </c>
      <c r="AA8">
        <v>0</v>
      </c>
      <c r="AB8">
        <v>36</v>
      </c>
      <c r="AC8">
        <v>5.1428571428571432</v>
      </c>
      <c r="AD8">
        <v>6.2086999630392921</v>
      </c>
      <c r="AE8">
        <v>0.59076123977321127</v>
      </c>
      <c r="AF8">
        <v>0.59076123218732324</v>
      </c>
      <c r="AG8">
        <v>7</v>
      </c>
      <c r="AH8">
        <v>9.5150553785823613E-2</v>
      </c>
      <c r="AI8">
        <v>0</v>
      </c>
      <c r="AJ8">
        <v>4</v>
      </c>
      <c r="AK8">
        <v>0</v>
      </c>
      <c r="AL8">
        <v>21</v>
      </c>
      <c r="AM8">
        <v>0</v>
      </c>
      <c r="AN8">
        <v>11</v>
      </c>
      <c r="AO8">
        <v>0</v>
      </c>
      <c r="AP8">
        <v>16</v>
      </c>
      <c r="AQ8">
        <v>27.254634586895651</v>
      </c>
      <c r="AR8" t="s">
        <v>264</v>
      </c>
      <c r="AS8" t="s">
        <v>264</v>
      </c>
      <c r="AT8">
        <v>2</v>
      </c>
      <c r="AU8">
        <v>1045</v>
      </c>
      <c r="AV8">
        <v>0</v>
      </c>
      <c r="AW8">
        <v>0</v>
      </c>
      <c r="AX8">
        <v>0</v>
      </c>
      <c r="AY8">
        <v>0</v>
      </c>
      <c r="BB8">
        <v>3.409981943135965</v>
      </c>
      <c r="BC8">
        <v>0</v>
      </c>
      <c r="BD8">
        <v>0</v>
      </c>
      <c r="BE8">
        <v>0</v>
      </c>
      <c r="BF8">
        <v>0</v>
      </c>
      <c r="BG8">
        <v>0</v>
      </c>
      <c r="BH8">
        <v>1</v>
      </c>
      <c r="BI8">
        <v>0</v>
      </c>
      <c r="BJ8">
        <v>3</v>
      </c>
      <c r="BK8">
        <v>0</v>
      </c>
      <c r="BL8">
        <v>1</v>
      </c>
      <c r="BM8">
        <v>0</v>
      </c>
      <c r="BN8">
        <v>4</v>
      </c>
      <c r="BO8">
        <v>6.0509457155459554</v>
      </c>
    </row>
    <row r="9" spans="1:67" x14ac:dyDescent="0.25">
      <c r="A9" t="s">
        <v>60</v>
      </c>
      <c r="B9" t="s">
        <v>58</v>
      </c>
      <c r="C9" t="s">
        <v>21</v>
      </c>
      <c r="D9" t="s">
        <v>59</v>
      </c>
      <c r="E9" t="s">
        <v>24</v>
      </c>
      <c r="F9" t="s">
        <v>32</v>
      </c>
      <c r="G9" t="s">
        <v>33</v>
      </c>
      <c r="H9">
        <v>408</v>
      </c>
      <c r="I9" s="2">
        <v>0.120098039215686</v>
      </c>
      <c r="J9" s="2">
        <v>0.87990196078431304</v>
      </c>
      <c r="K9" s="2">
        <v>0</v>
      </c>
      <c r="L9" s="2">
        <v>0.183823529411764</v>
      </c>
      <c r="M9" s="2">
        <v>0.578431372549019</v>
      </c>
      <c r="N9" s="2">
        <v>0</v>
      </c>
      <c r="O9" s="2">
        <v>6.1274509803921497E-2</v>
      </c>
      <c r="P9" s="2">
        <v>0.17647058823529399</v>
      </c>
      <c r="T9">
        <v>1</v>
      </c>
      <c r="U9" t="s">
        <v>58</v>
      </c>
      <c r="V9">
        <v>0</v>
      </c>
      <c r="W9">
        <v>408</v>
      </c>
      <c r="X9">
        <v>11.169057322931129</v>
      </c>
      <c r="Y9">
        <v>1.4299802682748091</v>
      </c>
      <c r="Z9">
        <v>9.7390770546563203</v>
      </c>
      <c r="AA9">
        <v>0</v>
      </c>
      <c r="AB9">
        <v>67</v>
      </c>
      <c r="AC9">
        <v>5.1538461538461542</v>
      </c>
      <c r="AD9">
        <v>10.6892690227246</v>
      </c>
      <c r="AE9">
        <v>2.913453479698044</v>
      </c>
      <c r="AF9">
        <v>2.9134534709254738</v>
      </c>
      <c r="AG9">
        <v>13</v>
      </c>
      <c r="AH9">
        <v>0.27255871973137291</v>
      </c>
      <c r="AI9">
        <v>0</v>
      </c>
      <c r="AJ9">
        <v>5</v>
      </c>
      <c r="AK9">
        <v>0</v>
      </c>
      <c r="AL9">
        <v>14</v>
      </c>
      <c r="AM9">
        <v>0</v>
      </c>
      <c r="AN9">
        <v>8</v>
      </c>
      <c r="AO9">
        <v>0</v>
      </c>
      <c r="AP9">
        <v>25</v>
      </c>
      <c r="AQ9">
        <v>31.17786836990955</v>
      </c>
      <c r="AR9" t="s">
        <v>270</v>
      </c>
      <c r="AS9" t="s">
        <v>270</v>
      </c>
      <c r="AT9">
        <v>1</v>
      </c>
      <c r="AU9">
        <v>954</v>
      </c>
      <c r="AV9">
        <v>12.05405039730195</v>
      </c>
      <c r="AW9">
        <v>0</v>
      </c>
      <c r="AX9">
        <v>12.05405039730195</v>
      </c>
      <c r="AY9">
        <v>0</v>
      </c>
      <c r="BB9">
        <v>3.2199506564263989</v>
      </c>
      <c r="BC9">
        <v>0</v>
      </c>
      <c r="BD9">
        <v>0</v>
      </c>
      <c r="BE9">
        <v>0</v>
      </c>
      <c r="BF9">
        <v>0</v>
      </c>
      <c r="BG9">
        <v>0</v>
      </c>
      <c r="BH9">
        <v>1</v>
      </c>
      <c r="BI9">
        <v>0</v>
      </c>
      <c r="BJ9">
        <v>4</v>
      </c>
      <c r="BK9">
        <v>0</v>
      </c>
      <c r="BL9">
        <v>7</v>
      </c>
      <c r="BM9">
        <v>0</v>
      </c>
      <c r="BN9">
        <v>13</v>
      </c>
      <c r="BO9">
        <v>21.201711834283572</v>
      </c>
    </row>
    <row r="10" spans="1:67" x14ac:dyDescent="0.25">
      <c r="A10" t="s">
        <v>64</v>
      </c>
      <c r="B10" t="s">
        <v>61</v>
      </c>
      <c r="C10" t="s">
        <v>21</v>
      </c>
      <c r="D10" t="s">
        <v>62</v>
      </c>
      <c r="E10" t="s">
        <v>63</v>
      </c>
      <c r="F10" t="s">
        <v>32</v>
      </c>
      <c r="G10" t="s">
        <v>33</v>
      </c>
      <c r="H10">
        <v>635</v>
      </c>
      <c r="I10" s="2">
        <v>0.64409448818897597</v>
      </c>
      <c r="J10" s="2">
        <v>0.35590551181102298</v>
      </c>
      <c r="K10" s="2">
        <v>3.6220472440944798E-2</v>
      </c>
      <c r="L10" s="2">
        <v>9.1338582677165298E-2</v>
      </c>
      <c r="M10" s="2">
        <v>0.23464566929133801</v>
      </c>
      <c r="N10" s="2">
        <v>0</v>
      </c>
      <c r="O10" s="2">
        <v>0.100787401574803</v>
      </c>
      <c r="P10" s="2">
        <v>0.53700787401574801</v>
      </c>
      <c r="T10">
        <v>1</v>
      </c>
      <c r="U10" t="s">
        <v>61</v>
      </c>
      <c r="V10">
        <v>2</v>
      </c>
      <c r="W10">
        <v>635</v>
      </c>
      <c r="X10">
        <v>1.4320409018159781</v>
      </c>
      <c r="Y10">
        <v>0</v>
      </c>
      <c r="Z10">
        <v>1.4320409018159781</v>
      </c>
      <c r="AA10">
        <v>0</v>
      </c>
      <c r="AB10">
        <v>0</v>
      </c>
      <c r="AC10">
        <v>0</v>
      </c>
      <c r="AD10">
        <v>2.1083485404284592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2</v>
      </c>
      <c r="AK10">
        <v>0</v>
      </c>
      <c r="AL10">
        <v>2</v>
      </c>
      <c r="AM10">
        <v>0</v>
      </c>
      <c r="AN10">
        <v>5</v>
      </c>
      <c r="AO10">
        <v>0</v>
      </c>
      <c r="AP10">
        <v>6</v>
      </c>
      <c r="AQ10">
        <v>6.0108484896017016</v>
      </c>
      <c r="AR10" t="s">
        <v>274</v>
      </c>
      <c r="AS10" t="s">
        <v>274</v>
      </c>
      <c r="AT10">
        <v>0</v>
      </c>
      <c r="AU10">
        <v>1526</v>
      </c>
      <c r="AV10">
        <v>0</v>
      </c>
      <c r="AW10">
        <v>0</v>
      </c>
      <c r="AX10">
        <v>0</v>
      </c>
      <c r="AY10">
        <v>0</v>
      </c>
      <c r="BB10">
        <v>5.6477604974457396</v>
      </c>
      <c r="BC10">
        <v>0</v>
      </c>
      <c r="BD10">
        <v>0</v>
      </c>
      <c r="BE10">
        <v>0</v>
      </c>
      <c r="BF10">
        <v>0</v>
      </c>
      <c r="BG10">
        <v>0</v>
      </c>
      <c r="BI10">
        <v>0</v>
      </c>
      <c r="BJ10">
        <v>4</v>
      </c>
      <c r="BK10">
        <v>0</v>
      </c>
      <c r="BL10">
        <v>1</v>
      </c>
      <c r="BM10">
        <v>0</v>
      </c>
      <c r="BN10">
        <v>10</v>
      </c>
      <c r="BO10">
        <v>36.039830868474972</v>
      </c>
    </row>
    <row r="11" spans="1:67" x14ac:dyDescent="0.25">
      <c r="A11" t="s">
        <v>68</v>
      </c>
      <c r="B11" t="s">
        <v>65</v>
      </c>
      <c r="C11" t="s">
        <v>21</v>
      </c>
      <c r="D11" t="s">
        <v>66</v>
      </c>
      <c r="E11" t="s">
        <v>67</v>
      </c>
      <c r="F11" t="s">
        <v>32</v>
      </c>
      <c r="G11" t="s">
        <v>33</v>
      </c>
      <c r="H11">
        <v>782</v>
      </c>
      <c r="I11" s="2">
        <v>0.465473145780051</v>
      </c>
      <c r="J11" s="2">
        <v>0.53452685421994806</v>
      </c>
      <c r="K11" s="2">
        <v>5.1150895140664898E-2</v>
      </c>
      <c r="L11" s="2">
        <v>0.111253196930946</v>
      </c>
      <c r="M11" s="2">
        <v>0.28132992327365702</v>
      </c>
      <c r="N11" s="2">
        <v>1.27877237851662E-3</v>
      </c>
      <c r="O11" s="2">
        <v>8.3120204603580494E-2</v>
      </c>
      <c r="P11" s="2">
        <v>0.47186700767263401</v>
      </c>
      <c r="T11">
        <v>1</v>
      </c>
      <c r="U11" t="s">
        <v>65</v>
      </c>
      <c r="V11">
        <v>2</v>
      </c>
      <c r="W11">
        <v>782</v>
      </c>
      <c r="X11">
        <v>8.4956954326474428</v>
      </c>
      <c r="Y11">
        <v>0</v>
      </c>
      <c r="Z11">
        <v>8.4956954326474428</v>
      </c>
      <c r="AA11">
        <v>0</v>
      </c>
      <c r="AB11">
        <v>0</v>
      </c>
      <c r="AC11">
        <v>0</v>
      </c>
      <c r="AD11">
        <v>5.7346085760764201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4</v>
      </c>
      <c r="AK11">
        <v>0</v>
      </c>
      <c r="AL11">
        <v>5</v>
      </c>
      <c r="AM11">
        <v>0</v>
      </c>
      <c r="AN11">
        <v>12</v>
      </c>
      <c r="AO11">
        <v>0</v>
      </c>
      <c r="AP11">
        <v>29</v>
      </c>
      <c r="AQ11">
        <v>34.108603955064829</v>
      </c>
      <c r="AR11" t="s">
        <v>277</v>
      </c>
      <c r="AS11" t="s">
        <v>277</v>
      </c>
      <c r="AT11">
        <v>0</v>
      </c>
      <c r="AU11">
        <v>582</v>
      </c>
      <c r="AV11">
        <v>30.14706546472258</v>
      </c>
      <c r="AW11">
        <v>19.408683038407059</v>
      </c>
      <c r="AX11">
        <v>10.738382426315519</v>
      </c>
      <c r="AY11">
        <v>0</v>
      </c>
      <c r="AZ11">
        <v>15</v>
      </c>
      <c r="BA11">
        <v>5</v>
      </c>
      <c r="BB11">
        <v>5.061965254359035</v>
      </c>
      <c r="BC11">
        <v>0.69611704308530331</v>
      </c>
      <c r="BD11">
        <v>0.69611704024474286</v>
      </c>
      <c r="BE11">
        <v>3</v>
      </c>
      <c r="BF11">
        <v>0.13751912707932021</v>
      </c>
      <c r="BG11">
        <v>0</v>
      </c>
      <c r="BH11">
        <v>5</v>
      </c>
      <c r="BI11">
        <v>0</v>
      </c>
      <c r="BJ11">
        <v>19</v>
      </c>
      <c r="BK11">
        <v>0</v>
      </c>
      <c r="BL11">
        <v>21</v>
      </c>
      <c r="BM11">
        <v>0</v>
      </c>
      <c r="BN11">
        <v>54</v>
      </c>
      <c r="BO11">
        <v>73.704610246348196</v>
      </c>
    </row>
    <row r="12" spans="1:67" x14ac:dyDescent="0.25">
      <c r="A12" t="s">
        <v>71</v>
      </c>
      <c r="B12" t="s">
        <v>69</v>
      </c>
      <c r="C12" t="s">
        <v>21</v>
      </c>
      <c r="D12" t="s">
        <v>70</v>
      </c>
      <c r="E12" t="s">
        <v>24</v>
      </c>
      <c r="F12" t="s">
        <v>26</v>
      </c>
      <c r="G12" t="s">
        <v>27</v>
      </c>
      <c r="H12">
        <v>291</v>
      </c>
      <c r="I12" s="2">
        <v>9.2783505154639095E-2</v>
      </c>
      <c r="J12" s="2">
        <v>0.90721649484536004</v>
      </c>
      <c r="K12" s="2">
        <v>3.4364261168384801E-3</v>
      </c>
      <c r="L12" s="2">
        <v>0.597938144329896</v>
      </c>
      <c r="M12" s="2">
        <v>0.274914089347079</v>
      </c>
      <c r="N12" s="2">
        <v>0</v>
      </c>
      <c r="O12" s="2">
        <v>3.4364261168384799E-2</v>
      </c>
      <c r="P12" s="2">
        <v>8.9347079037800606E-2</v>
      </c>
      <c r="Q12" t="s">
        <v>72</v>
      </c>
      <c r="T12">
        <v>1</v>
      </c>
      <c r="U12" t="s">
        <v>69</v>
      </c>
      <c r="V12">
        <v>1</v>
      </c>
      <c r="W12">
        <v>291</v>
      </c>
      <c r="X12">
        <v>16.518358719870822</v>
      </c>
      <c r="Y12">
        <v>8.9685881163338088</v>
      </c>
      <c r="Z12">
        <v>7.5497706035370138</v>
      </c>
      <c r="AA12">
        <v>0</v>
      </c>
      <c r="AB12">
        <v>30</v>
      </c>
      <c r="AC12">
        <v>6</v>
      </c>
      <c r="AD12">
        <v>1.485817892126015</v>
      </c>
      <c r="AE12">
        <v>0.20705222812802909</v>
      </c>
      <c r="AF12">
        <v>0.20705222253273531</v>
      </c>
      <c r="AG12">
        <v>5</v>
      </c>
      <c r="AH12">
        <v>0.13935235887606959</v>
      </c>
      <c r="AI12">
        <v>0</v>
      </c>
      <c r="AJ12">
        <v>3</v>
      </c>
      <c r="AK12">
        <v>0</v>
      </c>
      <c r="AL12">
        <v>11</v>
      </c>
      <c r="AM12">
        <v>0</v>
      </c>
      <c r="AN12">
        <v>7</v>
      </c>
      <c r="AO12">
        <v>0</v>
      </c>
      <c r="AP12">
        <v>29</v>
      </c>
      <c r="AQ12">
        <v>28.078002975476981</v>
      </c>
      <c r="AR12" t="s">
        <v>281</v>
      </c>
      <c r="AS12" t="s">
        <v>281</v>
      </c>
      <c r="AT12">
        <v>2</v>
      </c>
      <c r="AU12">
        <v>701</v>
      </c>
      <c r="AV12">
        <v>16.264771700348899</v>
      </c>
      <c r="AW12">
        <v>3.466782347677714</v>
      </c>
      <c r="AX12">
        <v>12.797989352671181</v>
      </c>
      <c r="AY12">
        <v>0</v>
      </c>
      <c r="AZ12">
        <v>6</v>
      </c>
      <c r="BA12">
        <v>6</v>
      </c>
      <c r="BB12">
        <v>8.8297083748297531</v>
      </c>
      <c r="BC12">
        <v>5.6533340928777142E-8</v>
      </c>
      <c r="BD12">
        <v>5.6510498597817399E-8</v>
      </c>
      <c r="BE12">
        <v>1</v>
      </c>
      <c r="BF12">
        <v>6.4026283234826717E-9</v>
      </c>
      <c r="BG12">
        <v>0</v>
      </c>
      <c r="BH12">
        <v>4</v>
      </c>
      <c r="BI12">
        <v>0</v>
      </c>
      <c r="BJ12">
        <v>8</v>
      </c>
      <c r="BK12">
        <v>0</v>
      </c>
      <c r="BL12">
        <v>17</v>
      </c>
      <c r="BM12">
        <v>0</v>
      </c>
      <c r="BN12">
        <v>49</v>
      </c>
      <c r="BO12">
        <v>41.563364976507017</v>
      </c>
    </row>
    <row r="13" spans="1:67" x14ac:dyDescent="0.25">
      <c r="A13" t="s">
        <v>76</v>
      </c>
      <c r="B13" t="s">
        <v>73</v>
      </c>
      <c r="C13" t="s">
        <v>21</v>
      </c>
      <c r="D13" t="s">
        <v>74</v>
      </c>
      <c r="E13" t="s">
        <v>75</v>
      </c>
      <c r="F13" t="s">
        <v>26</v>
      </c>
      <c r="G13" t="s">
        <v>27</v>
      </c>
      <c r="H13">
        <v>651</v>
      </c>
      <c r="I13" s="2">
        <v>0.104454685099846</v>
      </c>
      <c r="J13" s="2">
        <v>0.89554531490015299</v>
      </c>
      <c r="K13" s="2">
        <v>1.22887864823348E-2</v>
      </c>
      <c r="L13" s="2">
        <v>5.0691244239631297E-2</v>
      </c>
      <c r="M13" s="2">
        <v>0.82949308755760298</v>
      </c>
      <c r="N13" s="2">
        <v>3.07219662058371E-3</v>
      </c>
      <c r="O13" s="2">
        <v>1.6897081413210401E-2</v>
      </c>
      <c r="P13" s="2">
        <v>8.7557603686635899E-2</v>
      </c>
      <c r="R13" t="s">
        <v>77</v>
      </c>
      <c r="S13" t="s">
        <v>78</v>
      </c>
      <c r="T13">
        <v>2</v>
      </c>
      <c r="U13" t="s">
        <v>73</v>
      </c>
      <c r="V13">
        <v>0</v>
      </c>
      <c r="W13">
        <v>651</v>
      </c>
      <c r="X13">
        <v>9.5168216113476589</v>
      </c>
      <c r="Y13">
        <v>0</v>
      </c>
      <c r="Z13">
        <v>9.5168216113476589</v>
      </c>
      <c r="AA13">
        <v>0</v>
      </c>
      <c r="AB13">
        <v>24</v>
      </c>
      <c r="AC13">
        <v>4.8</v>
      </c>
      <c r="AD13">
        <v>3.5007493495754218</v>
      </c>
      <c r="AE13">
        <v>1.5582484183224219</v>
      </c>
      <c r="AF13">
        <v>1.558248401075077</v>
      </c>
      <c r="AG13">
        <v>5</v>
      </c>
      <c r="AH13">
        <v>0.44511853398227669</v>
      </c>
      <c r="AI13">
        <v>0</v>
      </c>
      <c r="AJ13">
        <v>1</v>
      </c>
      <c r="AK13">
        <v>0</v>
      </c>
      <c r="AL13">
        <v>10</v>
      </c>
      <c r="AM13">
        <v>0</v>
      </c>
      <c r="AN13">
        <v>4</v>
      </c>
      <c r="AO13">
        <v>0</v>
      </c>
      <c r="AP13">
        <v>20</v>
      </c>
      <c r="AQ13">
        <v>33.9506878578295</v>
      </c>
      <c r="AR13" t="s">
        <v>20</v>
      </c>
      <c r="AS13" t="s">
        <v>20</v>
      </c>
      <c r="AT13">
        <v>1</v>
      </c>
      <c r="AU13">
        <v>518</v>
      </c>
      <c r="AV13">
        <v>12.87990870148028</v>
      </c>
      <c r="AW13">
        <v>12.87990870148028</v>
      </c>
      <c r="AX13">
        <v>0</v>
      </c>
      <c r="AY13">
        <v>0</v>
      </c>
      <c r="AZ13">
        <v>30</v>
      </c>
      <c r="BA13">
        <v>5</v>
      </c>
      <c r="BB13">
        <v>1.099829130440559</v>
      </c>
      <c r="BC13">
        <v>1.0992800020178111</v>
      </c>
      <c r="BD13">
        <v>1.0992799934323449</v>
      </c>
      <c r="BE13">
        <v>6</v>
      </c>
      <c r="BF13">
        <v>0.99950071478600488</v>
      </c>
      <c r="BG13">
        <v>0</v>
      </c>
      <c r="BH13">
        <v>1</v>
      </c>
      <c r="BI13">
        <v>0</v>
      </c>
      <c r="BJ13">
        <v>7</v>
      </c>
      <c r="BK13">
        <v>0</v>
      </c>
      <c r="BL13">
        <v>4</v>
      </c>
      <c r="BM13">
        <v>0</v>
      </c>
      <c r="BN13">
        <v>4</v>
      </c>
      <c r="BO13">
        <v>6.956135028193744</v>
      </c>
    </row>
    <row r="14" spans="1:67" x14ac:dyDescent="0.25">
      <c r="A14" t="s">
        <v>81</v>
      </c>
      <c r="B14" t="s">
        <v>79</v>
      </c>
      <c r="C14" t="s">
        <v>21</v>
      </c>
      <c r="D14" t="s">
        <v>80</v>
      </c>
      <c r="E14" t="s">
        <v>24</v>
      </c>
      <c r="F14" t="s">
        <v>26</v>
      </c>
      <c r="G14" t="s">
        <v>27</v>
      </c>
      <c r="H14">
        <v>923</v>
      </c>
      <c r="I14" s="2">
        <v>0.90140845070422504</v>
      </c>
      <c r="J14" s="2">
        <v>9.85915492957746E-2</v>
      </c>
      <c r="K14" s="2">
        <v>0.15167930660888401</v>
      </c>
      <c r="L14" s="2">
        <v>2.6002166847237201E-2</v>
      </c>
      <c r="M14" s="2">
        <v>0.11267605633802801</v>
      </c>
      <c r="N14" s="2">
        <v>1.0834236186348799E-3</v>
      </c>
      <c r="O14" s="2">
        <v>7.0422535211267595E-2</v>
      </c>
      <c r="P14" s="2">
        <v>0.63813651137594796</v>
      </c>
      <c r="T14">
        <v>2</v>
      </c>
      <c r="U14" t="s">
        <v>79</v>
      </c>
      <c r="V14">
        <v>1</v>
      </c>
      <c r="W14">
        <v>923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5.693931141912242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1</v>
      </c>
      <c r="AK14">
        <v>0</v>
      </c>
      <c r="AL14">
        <v>1</v>
      </c>
      <c r="AM14">
        <v>0</v>
      </c>
      <c r="AN14">
        <v>1</v>
      </c>
      <c r="AO14">
        <v>0</v>
      </c>
      <c r="AP14">
        <v>4</v>
      </c>
      <c r="AQ14">
        <v>1.9386895325948219</v>
      </c>
      <c r="AR14" t="s">
        <v>28</v>
      </c>
      <c r="AS14" t="s">
        <v>28</v>
      </c>
      <c r="AT14">
        <v>1</v>
      </c>
      <c r="AU14">
        <v>907</v>
      </c>
      <c r="AV14">
        <v>13.81117671754806</v>
      </c>
      <c r="AW14">
        <v>3.5527714745526771</v>
      </c>
      <c r="AX14">
        <v>10.25840524299538</v>
      </c>
      <c r="AY14">
        <v>0</v>
      </c>
      <c r="BB14">
        <v>10.26483088419918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4</v>
      </c>
      <c r="BI14">
        <v>0</v>
      </c>
      <c r="BJ14">
        <v>6</v>
      </c>
      <c r="BK14">
        <v>0</v>
      </c>
      <c r="BL14">
        <v>28</v>
      </c>
      <c r="BM14">
        <v>0</v>
      </c>
      <c r="BN14">
        <v>47</v>
      </c>
      <c r="BO14">
        <v>28.780237659320061</v>
      </c>
    </row>
    <row r="15" spans="1:67" x14ac:dyDescent="0.25">
      <c r="A15" t="s">
        <v>84</v>
      </c>
      <c r="B15" t="s">
        <v>82</v>
      </c>
      <c r="C15" t="s">
        <v>21</v>
      </c>
      <c r="D15" t="s">
        <v>83</v>
      </c>
      <c r="E15" t="s">
        <v>63</v>
      </c>
      <c r="F15" t="s">
        <v>26</v>
      </c>
      <c r="G15" t="s">
        <v>27</v>
      </c>
      <c r="H15">
        <v>733</v>
      </c>
      <c r="I15" s="2">
        <v>0.57980900409276903</v>
      </c>
      <c r="J15" s="2">
        <v>0.42019099590723002</v>
      </c>
      <c r="K15" s="2">
        <v>3.4106412005456999E-2</v>
      </c>
      <c r="L15" s="2">
        <v>7.7762619372441999E-2</v>
      </c>
      <c r="M15" s="2">
        <v>0.320600272851296</v>
      </c>
      <c r="N15" s="2">
        <v>1.36425648021828E-3</v>
      </c>
      <c r="O15" s="2">
        <v>7.9126875852660303E-2</v>
      </c>
      <c r="P15" s="2">
        <v>0.48703956343792598</v>
      </c>
      <c r="T15">
        <v>1</v>
      </c>
      <c r="U15" t="s">
        <v>82</v>
      </c>
      <c r="V15">
        <v>3</v>
      </c>
      <c r="W15">
        <v>733</v>
      </c>
      <c r="X15">
        <v>2.6386497636790489</v>
      </c>
      <c r="Y15">
        <v>0.96448847779607016</v>
      </c>
      <c r="Z15">
        <v>1.67416128588298</v>
      </c>
      <c r="AA15">
        <v>0</v>
      </c>
      <c r="AB15">
        <v>0</v>
      </c>
      <c r="AC15">
        <v>0</v>
      </c>
      <c r="AD15">
        <v>3.282095581076717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2</v>
      </c>
      <c r="AO15">
        <v>0</v>
      </c>
      <c r="AP15">
        <v>7</v>
      </c>
      <c r="AQ15">
        <v>7.1815024324980827</v>
      </c>
      <c r="AR15" t="s">
        <v>36</v>
      </c>
      <c r="AS15" t="s">
        <v>36</v>
      </c>
      <c r="AT15">
        <v>1</v>
      </c>
      <c r="AU15">
        <v>906</v>
      </c>
      <c r="AV15">
        <v>0</v>
      </c>
      <c r="AW15">
        <v>0</v>
      </c>
      <c r="AX15">
        <v>0</v>
      </c>
      <c r="AY15">
        <v>0</v>
      </c>
      <c r="BB15">
        <v>4.3625486165784269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2</v>
      </c>
      <c r="BI15">
        <v>0</v>
      </c>
      <c r="BJ15">
        <v>2</v>
      </c>
      <c r="BK15">
        <v>0</v>
      </c>
      <c r="BL15">
        <v>3</v>
      </c>
      <c r="BM15">
        <v>1</v>
      </c>
      <c r="BN15">
        <v>5</v>
      </c>
      <c r="BO15">
        <v>10.36755938016146</v>
      </c>
    </row>
    <row r="16" spans="1:67" x14ac:dyDescent="0.25">
      <c r="A16" t="s">
        <v>87</v>
      </c>
      <c r="B16" t="s">
        <v>85</v>
      </c>
      <c r="C16" t="s">
        <v>21</v>
      </c>
      <c r="D16" t="s">
        <v>86</v>
      </c>
      <c r="E16" t="s">
        <v>75</v>
      </c>
      <c r="F16" t="s">
        <v>26</v>
      </c>
      <c r="G16" t="s">
        <v>27</v>
      </c>
      <c r="H16">
        <v>356</v>
      </c>
      <c r="I16" s="2">
        <v>0.120786516853932</v>
      </c>
      <c r="J16" s="2">
        <v>0.87921348314606695</v>
      </c>
      <c r="K16" s="2">
        <v>0</v>
      </c>
      <c r="L16" s="2">
        <v>0.275280898876404</v>
      </c>
      <c r="M16" s="2">
        <v>0.51966292134831404</v>
      </c>
      <c r="N16" s="2">
        <v>0</v>
      </c>
      <c r="O16" s="2">
        <v>3.9325842696629199E-2</v>
      </c>
      <c r="P16" s="2">
        <v>0.16573033707865101</v>
      </c>
      <c r="T16">
        <v>1</v>
      </c>
      <c r="U16" t="s">
        <v>85</v>
      </c>
      <c r="V16">
        <v>1</v>
      </c>
      <c r="W16">
        <v>356</v>
      </c>
      <c r="X16">
        <v>0</v>
      </c>
      <c r="Y16">
        <v>0</v>
      </c>
      <c r="Z16">
        <v>0</v>
      </c>
      <c r="AA16">
        <v>0</v>
      </c>
      <c r="AB16">
        <v>27</v>
      </c>
      <c r="AC16">
        <v>5.4</v>
      </c>
      <c r="AD16">
        <v>2.3344019537144689</v>
      </c>
      <c r="AE16">
        <v>1.4602374576107571</v>
      </c>
      <c r="AF16">
        <v>1.460237448922399</v>
      </c>
      <c r="AG16">
        <v>5</v>
      </c>
      <c r="AH16">
        <v>0.62552957312567758</v>
      </c>
      <c r="AI16">
        <v>0</v>
      </c>
      <c r="AJ16">
        <v>2</v>
      </c>
      <c r="AK16">
        <v>0</v>
      </c>
      <c r="AL16">
        <v>3</v>
      </c>
      <c r="AM16">
        <v>0</v>
      </c>
      <c r="AN16">
        <v>2</v>
      </c>
      <c r="AO16">
        <v>0</v>
      </c>
      <c r="AP16">
        <v>8</v>
      </c>
      <c r="AQ16">
        <v>12.720586542824609</v>
      </c>
      <c r="AR16" t="s">
        <v>284</v>
      </c>
      <c r="AS16" t="s">
        <v>284</v>
      </c>
      <c r="AT16">
        <v>0</v>
      </c>
      <c r="AU16">
        <v>689</v>
      </c>
      <c r="AV16">
        <v>28.785638822857699</v>
      </c>
      <c r="AW16">
        <v>4.8411262087391894E-3</v>
      </c>
      <c r="AX16">
        <v>28.78079769664896</v>
      </c>
      <c r="AY16">
        <v>0</v>
      </c>
      <c r="AZ16">
        <v>34</v>
      </c>
      <c r="BA16">
        <v>4.8571428571428568</v>
      </c>
      <c r="BB16">
        <v>33.954762491328523</v>
      </c>
      <c r="BC16">
        <v>2.1550408209418208</v>
      </c>
      <c r="BD16">
        <v>2.1550407912524441</v>
      </c>
      <c r="BE16">
        <v>7</v>
      </c>
      <c r="BF16">
        <v>6.3467998678894674E-2</v>
      </c>
      <c r="BG16">
        <v>1</v>
      </c>
      <c r="BH16">
        <v>8</v>
      </c>
      <c r="BI16">
        <v>1</v>
      </c>
      <c r="BJ16">
        <v>31</v>
      </c>
      <c r="BK16">
        <v>0</v>
      </c>
      <c r="BL16">
        <v>20</v>
      </c>
      <c r="BM16">
        <v>0</v>
      </c>
      <c r="BN16">
        <v>69</v>
      </c>
      <c r="BO16">
        <v>98.580642727322655</v>
      </c>
    </row>
    <row r="17" spans="1:67" x14ac:dyDescent="0.25">
      <c r="A17" t="s">
        <v>90</v>
      </c>
      <c r="B17" t="s">
        <v>88</v>
      </c>
      <c r="C17" t="s">
        <v>21</v>
      </c>
      <c r="D17" t="s">
        <v>89</v>
      </c>
      <c r="E17" t="s">
        <v>24</v>
      </c>
      <c r="F17" t="s">
        <v>26</v>
      </c>
      <c r="G17" t="s">
        <v>27</v>
      </c>
      <c r="H17">
        <v>771</v>
      </c>
      <c r="I17" s="2">
        <v>0.58495460440985703</v>
      </c>
      <c r="J17" s="2">
        <v>0.41504539559014197</v>
      </c>
      <c r="K17" s="2">
        <v>0.22568093385214</v>
      </c>
      <c r="L17" s="2">
        <v>0.214007782101167</v>
      </c>
      <c r="M17" s="2">
        <v>0.214007782101167</v>
      </c>
      <c r="N17" s="2">
        <v>2.5940337224383899E-3</v>
      </c>
      <c r="O17" s="2">
        <v>9.8573281452658798E-2</v>
      </c>
      <c r="P17" s="2">
        <v>0.24513618677042801</v>
      </c>
      <c r="Q17" t="s">
        <v>91</v>
      </c>
      <c r="T17">
        <v>1</v>
      </c>
      <c r="U17" t="s">
        <v>88</v>
      </c>
      <c r="V17">
        <v>1</v>
      </c>
      <c r="W17">
        <v>771</v>
      </c>
      <c r="X17">
        <v>0</v>
      </c>
      <c r="Y17">
        <v>0</v>
      </c>
      <c r="Z17">
        <v>0</v>
      </c>
      <c r="AA17">
        <v>0</v>
      </c>
      <c r="AB17">
        <v>4</v>
      </c>
      <c r="AC17">
        <v>4</v>
      </c>
      <c r="AD17">
        <v>3.5325587320513621</v>
      </c>
      <c r="AE17">
        <v>0.26994704022337301</v>
      </c>
      <c r="AF17">
        <v>0.26994705350667297</v>
      </c>
      <c r="AG17">
        <v>1</v>
      </c>
      <c r="AH17">
        <v>7.6416858345229696E-2</v>
      </c>
      <c r="AI17">
        <v>0</v>
      </c>
      <c r="AJ17">
        <v>1</v>
      </c>
      <c r="AK17">
        <v>0</v>
      </c>
      <c r="AL17">
        <v>4</v>
      </c>
      <c r="AM17">
        <v>0</v>
      </c>
      <c r="AN17">
        <v>6</v>
      </c>
      <c r="AO17">
        <v>0</v>
      </c>
      <c r="AP17">
        <v>17</v>
      </c>
      <c r="AQ17">
        <v>35.431098219909039</v>
      </c>
      <c r="AR17" t="s">
        <v>289</v>
      </c>
      <c r="AS17" t="s">
        <v>289</v>
      </c>
      <c r="AT17">
        <v>1</v>
      </c>
      <c r="AU17">
        <v>885</v>
      </c>
      <c r="AV17">
        <v>0</v>
      </c>
      <c r="AW17">
        <v>0</v>
      </c>
      <c r="AX17">
        <v>0</v>
      </c>
      <c r="AY17">
        <v>0</v>
      </c>
      <c r="BB17">
        <v>5.7556902811521979</v>
      </c>
      <c r="BC17">
        <v>0</v>
      </c>
      <c r="BD17">
        <v>0</v>
      </c>
      <c r="BE17">
        <v>0</v>
      </c>
      <c r="BF17">
        <v>0</v>
      </c>
      <c r="BG17">
        <v>0</v>
      </c>
      <c r="BI17">
        <v>0</v>
      </c>
      <c r="BJ17">
        <v>1</v>
      </c>
      <c r="BK17">
        <v>0</v>
      </c>
      <c r="BM17">
        <v>0</v>
      </c>
      <c r="BN17">
        <v>7</v>
      </c>
      <c r="BO17">
        <v>25.95669307429457</v>
      </c>
    </row>
    <row r="18" spans="1:67" x14ac:dyDescent="0.25">
      <c r="A18" t="s">
        <v>94</v>
      </c>
      <c r="B18" t="s">
        <v>92</v>
      </c>
      <c r="C18" t="s">
        <v>21</v>
      </c>
      <c r="D18" t="s">
        <v>93</v>
      </c>
      <c r="E18" t="s">
        <v>24</v>
      </c>
      <c r="F18" t="s">
        <v>26</v>
      </c>
      <c r="G18" t="s">
        <v>27</v>
      </c>
      <c r="H18">
        <v>646</v>
      </c>
      <c r="I18" s="2">
        <v>0.46439628482972101</v>
      </c>
      <c r="J18" s="2">
        <v>0.53560371517027805</v>
      </c>
      <c r="K18" s="2">
        <v>1.7027863777089699E-2</v>
      </c>
      <c r="L18" s="2">
        <v>6.5015479876160895E-2</v>
      </c>
      <c r="M18" s="2">
        <v>0.476780185758513</v>
      </c>
      <c r="N18" s="2">
        <v>3.09597523219814E-3</v>
      </c>
      <c r="O18" s="2">
        <v>8.51393188854489E-2</v>
      </c>
      <c r="P18" s="2">
        <v>0.35294117647058798</v>
      </c>
      <c r="R18" t="s">
        <v>95</v>
      </c>
      <c r="S18" t="s">
        <v>35</v>
      </c>
      <c r="T18">
        <v>1</v>
      </c>
      <c r="U18" t="s">
        <v>92</v>
      </c>
      <c r="V18">
        <v>2</v>
      </c>
      <c r="W18">
        <v>646</v>
      </c>
      <c r="X18">
        <v>2.334844045645823E-2</v>
      </c>
      <c r="Y18">
        <v>2.334844045645823E-2</v>
      </c>
      <c r="Z18">
        <v>0</v>
      </c>
      <c r="AA18">
        <v>0</v>
      </c>
      <c r="AB18">
        <v>0</v>
      </c>
      <c r="AC18">
        <v>0</v>
      </c>
      <c r="AD18">
        <v>3.1564698417320951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0</v>
      </c>
      <c r="AL18">
        <v>5</v>
      </c>
      <c r="AM18">
        <v>0</v>
      </c>
      <c r="AN18">
        <v>1</v>
      </c>
      <c r="AO18">
        <v>0</v>
      </c>
      <c r="AP18">
        <v>5</v>
      </c>
      <c r="AQ18">
        <v>18.62083308856333</v>
      </c>
      <c r="AR18" t="s">
        <v>292</v>
      </c>
      <c r="AS18" t="s">
        <v>292</v>
      </c>
      <c r="AT18">
        <v>0</v>
      </c>
      <c r="AU18">
        <v>702</v>
      </c>
      <c r="AV18">
        <v>0</v>
      </c>
      <c r="AW18">
        <v>0</v>
      </c>
      <c r="AX18">
        <v>0</v>
      </c>
      <c r="AY18">
        <v>0</v>
      </c>
      <c r="BB18">
        <v>31.642224939220281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5</v>
      </c>
      <c r="BI18">
        <v>0</v>
      </c>
      <c r="BJ18">
        <v>25</v>
      </c>
      <c r="BK18">
        <v>0</v>
      </c>
      <c r="BL18">
        <v>11</v>
      </c>
      <c r="BM18">
        <v>0</v>
      </c>
      <c r="BN18">
        <v>18</v>
      </c>
      <c r="BO18">
        <v>139.60820434484651</v>
      </c>
    </row>
    <row r="19" spans="1:67" x14ac:dyDescent="0.25">
      <c r="A19" t="s">
        <v>98</v>
      </c>
      <c r="B19" t="s">
        <v>96</v>
      </c>
      <c r="C19" t="s">
        <v>21</v>
      </c>
      <c r="D19" t="s">
        <v>97</v>
      </c>
      <c r="E19" t="s">
        <v>24</v>
      </c>
      <c r="F19" t="s">
        <v>26</v>
      </c>
      <c r="G19" t="s">
        <v>27</v>
      </c>
      <c r="H19">
        <v>231</v>
      </c>
      <c r="I19" s="2">
        <v>6.0606060606060601E-2</v>
      </c>
      <c r="J19" s="2">
        <v>0.939393939393939</v>
      </c>
      <c r="K19" s="2">
        <v>4.3290043290043203E-3</v>
      </c>
      <c r="L19" s="2">
        <v>0.48051948051948001</v>
      </c>
      <c r="M19" s="2">
        <v>0.37229437229437201</v>
      </c>
      <c r="N19" s="2">
        <v>0</v>
      </c>
      <c r="O19" s="2">
        <v>6.4935064935064901E-2</v>
      </c>
      <c r="P19" s="2">
        <v>7.7922077922077906E-2</v>
      </c>
      <c r="T19">
        <v>1</v>
      </c>
      <c r="U19" t="s">
        <v>96</v>
      </c>
      <c r="V19">
        <v>5</v>
      </c>
      <c r="W19">
        <v>231</v>
      </c>
      <c r="X19">
        <v>16.671912915425761</v>
      </c>
      <c r="Y19">
        <v>14.119829556928391</v>
      </c>
      <c r="Z19">
        <v>1.2086904853241649</v>
      </c>
      <c r="AA19">
        <v>1.343392873173211</v>
      </c>
      <c r="AB19">
        <v>55</v>
      </c>
      <c r="AC19">
        <v>6.1111111111111107</v>
      </c>
      <c r="AD19">
        <v>1.183271826602305</v>
      </c>
      <c r="AE19">
        <v>0.61344789254662613</v>
      </c>
      <c r="AF19">
        <v>0.61344788883752532</v>
      </c>
      <c r="AG19">
        <v>9</v>
      </c>
      <c r="AH19">
        <v>0.51843361665096677</v>
      </c>
      <c r="AI19">
        <v>0</v>
      </c>
      <c r="AJ19">
        <v>6</v>
      </c>
      <c r="AK19">
        <v>0</v>
      </c>
      <c r="AL19">
        <v>23</v>
      </c>
      <c r="AM19">
        <v>0</v>
      </c>
      <c r="AN19">
        <v>5</v>
      </c>
      <c r="AO19">
        <v>0</v>
      </c>
      <c r="AP19">
        <v>15</v>
      </c>
      <c r="AQ19">
        <v>34.204409764831709</v>
      </c>
      <c r="AR19" t="s">
        <v>296</v>
      </c>
      <c r="AS19" t="s">
        <v>296</v>
      </c>
      <c r="AT19">
        <v>2</v>
      </c>
      <c r="AU19">
        <v>754</v>
      </c>
      <c r="AV19">
        <v>9.8381632227565774</v>
      </c>
      <c r="AW19">
        <v>0</v>
      </c>
      <c r="AX19">
        <v>9.8381632227565774</v>
      </c>
      <c r="AY19">
        <v>0</v>
      </c>
      <c r="AZ19">
        <v>19</v>
      </c>
      <c r="BA19">
        <v>6.333333333333333</v>
      </c>
      <c r="BB19">
        <v>11.55103167458808</v>
      </c>
      <c r="BC19">
        <v>7.8325263081165293</v>
      </c>
      <c r="BD19">
        <v>7.8325263821772584</v>
      </c>
      <c r="BE19">
        <v>5</v>
      </c>
      <c r="BF19">
        <v>0.67808023809231155</v>
      </c>
      <c r="BG19">
        <v>1</v>
      </c>
      <c r="BH19">
        <v>2</v>
      </c>
      <c r="BI19">
        <v>0</v>
      </c>
      <c r="BJ19">
        <v>10</v>
      </c>
      <c r="BK19">
        <v>0</v>
      </c>
      <c r="BL19">
        <v>11</v>
      </c>
      <c r="BM19">
        <v>0</v>
      </c>
      <c r="BN19">
        <v>41</v>
      </c>
      <c r="BO19">
        <v>14.57609499170481</v>
      </c>
    </row>
    <row r="20" spans="1:67" x14ac:dyDescent="0.25">
      <c r="A20" t="s">
        <v>102</v>
      </c>
      <c r="B20" t="s">
        <v>99</v>
      </c>
      <c r="C20" t="s">
        <v>21</v>
      </c>
      <c r="D20" t="s">
        <v>100</v>
      </c>
      <c r="E20" t="s">
        <v>101</v>
      </c>
      <c r="F20" t="s">
        <v>26</v>
      </c>
      <c r="G20" t="s">
        <v>27</v>
      </c>
      <c r="H20">
        <v>653</v>
      </c>
      <c r="I20" s="2">
        <v>0.254211332312404</v>
      </c>
      <c r="J20" s="2">
        <v>0.745788667687595</v>
      </c>
      <c r="K20" s="2">
        <v>1.8376722817764101E-2</v>
      </c>
      <c r="L20" s="2">
        <v>0.19754977029096399</v>
      </c>
      <c r="M20" s="2">
        <v>0.35834609494640102</v>
      </c>
      <c r="N20" s="2">
        <v>3.0627871362940199E-3</v>
      </c>
      <c r="O20" s="2">
        <v>7.9632465543644698E-2</v>
      </c>
      <c r="P20" s="2">
        <v>0.34303215926493102</v>
      </c>
      <c r="R20" t="s">
        <v>103</v>
      </c>
      <c r="S20" t="s">
        <v>104</v>
      </c>
      <c r="T20">
        <v>1</v>
      </c>
      <c r="U20" t="s">
        <v>99</v>
      </c>
      <c r="V20">
        <v>1</v>
      </c>
      <c r="W20">
        <v>653</v>
      </c>
      <c r="X20">
        <v>4.5948333614424008</v>
      </c>
      <c r="Y20">
        <v>0</v>
      </c>
      <c r="Z20">
        <v>4.5948333614424008</v>
      </c>
      <c r="AA20">
        <v>0</v>
      </c>
      <c r="AB20">
        <v>4</v>
      </c>
      <c r="AC20">
        <v>4</v>
      </c>
      <c r="AD20">
        <v>3.3946875421628802</v>
      </c>
      <c r="AE20">
        <v>6.3189051739172221E-6</v>
      </c>
      <c r="AF20">
        <v>6.3193343813339299E-6</v>
      </c>
      <c r="AG20">
        <v>1</v>
      </c>
      <c r="AH20">
        <v>1.861409951706841E-6</v>
      </c>
      <c r="AI20">
        <v>0</v>
      </c>
      <c r="AJ20">
        <v>2</v>
      </c>
      <c r="AK20">
        <v>0</v>
      </c>
      <c r="AL20">
        <v>9</v>
      </c>
      <c r="AM20">
        <v>0</v>
      </c>
      <c r="AN20">
        <v>2</v>
      </c>
      <c r="AO20">
        <v>0</v>
      </c>
      <c r="AP20">
        <v>11</v>
      </c>
      <c r="AQ20">
        <v>15.28564706480692</v>
      </c>
      <c r="AR20" t="s">
        <v>300</v>
      </c>
      <c r="AS20" t="s">
        <v>300</v>
      </c>
      <c r="AT20">
        <v>3</v>
      </c>
      <c r="AU20">
        <v>333</v>
      </c>
      <c r="AV20">
        <v>3.9780255835800711</v>
      </c>
      <c r="AW20">
        <v>0</v>
      </c>
      <c r="AX20">
        <v>0</v>
      </c>
      <c r="AY20">
        <v>3.9780255835800711</v>
      </c>
      <c r="AZ20">
        <v>32</v>
      </c>
      <c r="BA20">
        <v>5.333333333333333</v>
      </c>
      <c r="BB20">
        <v>1.4435886885558611</v>
      </c>
      <c r="BC20">
        <v>0.30402570812616242</v>
      </c>
      <c r="BD20">
        <v>0.30402575074709121</v>
      </c>
      <c r="BE20">
        <v>6</v>
      </c>
      <c r="BF20">
        <v>0.21060410803738269</v>
      </c>
      <c r="BG20">
        <v>0</v>
      </c>
      <c r="BI20">
        <v>0</v>
      </c>
      <c r="BJ20">
        <v>6</v>
      </c>
      <c r="BK20">
        <v>0</v>
      </c>
      <c r="BL20">
        <v>1</v>
      </c>
      <c r="BM20">
        <v>0</v>
      </c>
      <c r="BN20">
        <v>12</v>
      </c>
      <c r="BO20">
        <v>18.148981225376339</v>
      </c>
    </row>
    <row r="21" spans="1:67" x14ac:dyDescent="0.25">
      <c r="A21" t="s">
        <v>107</v>
      </c>
      <c r="B21" t="s">
        <v>105</v>
      </c>
      <c r="C21" t="s">
        <v>21</v>
      </c>
      <c r="D21" t="s">
        <v>106</v>
      </c>
      <c r="E21" t="s">
        <v>24</v>
      </c>
      <c r="F21" t="s">
        <v>108</v>
      </c>
      <c r="G21" t="s">
        <v>109</v>
      </c>
      <c r="H21">
        <v>377</v>
      </c>
      <c r="I21" s="2">
        <v>7.1618037135278506E-2</v>
      </c>
      <c r="J21" s="2">
        <v>0.92838196286472097</v>
      </c>
      <c r="K21" s="2">
        <v>2.6525198938992002E-3</v>
      </c>
      <c r="L21" s="2">
        <v>0.85145888594164398</v>
      </c>
      <c r="M21" s="2">
        <v>7.1618037135278506E-2</v>
      </c>
      <c r="N21" s="2">
        <v>0</v>
      </c>
      <c r="O21" s="2">
        <v>1.8567639257294401E-2</v>
      </c>
      <c r="P21" s="2">
        <v>5.5702917771883201E-2</v>
      </c>
      <c r="T21">
        <v>3</v>
      </c>
      <c r="U21" t="s">
        <v>786</v>
      </c>
      <c r="V21">
        <v>4</v>
      </c>
      <c r="W21">
        <v>1014</v>
      </c>
      <c r="X21">
        <v>9.4362034592625665</v>
      </c>
      <c r="Y21">
        <v>9.4362034592625665</v>
      </c>
      <c r="Z21">
        <v>0</v>
      </c>
      <c r="AA21">
        <v>0</v>
      </c>
      <c r="AB21">
        <v>80</v>
      </c>
      <c r="AC21">
        <v>6.1538461538461542</v>
      </c>
      <c r="AD21">
        <v>1.975167984788555</v>
      </c>
      <c r="AE21">
        <v>1.042216680509197</v>
      </c>
      <c r="AF21">
        <v>1.0422166672248261</v>
      </c>
      <c r="AG21">
        <v>13</v>
      </c>
      <c r="AH21">
        <v>0.52765976794665814</v>
      </c>
      <c r="AI21">
        <v>0</v>
      </c>
      <c r="AJ21">
        <v>2</v>
      </c>
      <c r="AK21">
        <v>0</v>
      </c>
      <c r="AL21">
        <v>11</v>
      </c>
      <c r="AM21">
        <v>0</v>
      </c>
      <c r="AN21">
        <v>4</v>
      </c>
      <c r="AO21">
        <v>0</v>
      </c>
      <c r="AP21">
        <v>15</v>
      </c>
      <c r="AQ21">
        <v>26.34687949199904</v>
      </c>
      <c r="AR21" t="s">
        <v>303</v>
      </c>
      <c r="AS21" t="s">
        <v>303</v>
      </c>
      <c r="AT21">
        <v>2</v>
      </c>
      <c r="AU21">
        <v>319</v>
      </c>
      <c r="AV21">
        <v>16.378338604304329</v>
      </c>
      <c r="AW21">
        <v>0</v>
      </c>
      <c r="AX21">
        <v>1.8181382075490209</v>
      </c>
      <c r="AY21">
        <v>14.56020039675531</v>
      </c>
      <c r="AZ21">
        <v>4</v>
      </c>
      <c r="BA21">
        <v>4</v>
      </c>
      <c r="BB21">
        <v>3.0131198630936722</v>
      </c>
      <c r="BC21">
        <v>0.37715742673056468</v>
      </c>
      <c r="BD21">
        <v>0.377157446769815</v>
      </c>
      <c r="BE21">
        <v>1</v>
      </c>
      <c r="BF21">
        <v>0.12517173025547179</v>
      </c>
      <c r="BG21">
        <v>0</v>
      </c>
      <c r="BH21">
        <v>1</v>
      </c>
      <c r="BI21">
        <v>0</v>
      </c>
      <c r="BJ21">
        <v>18</v>
      </c>
      <c r="BK21">
        <v>0</v>
      </c>
      <c r="BL21">
        <v>6</v>
      </c>
      <c r="BM21">
        <v>0</v>
      </c>
      <c r="BN21">
        <v>14</v>
      </c>
      <c r="BO21">
        <v>31.83255629237901</v>
      </c>
    </row>
    <row r="22" spans="1:67" x14ac:dyDescent="0.25">
      <c r="A22" t="s">
        <v>112</v>
      </c>
      <c r="B22" t="s">
        <v>110</v>
      </c>
      <c r="C22" t="s">
        <v>21</v>
      </c>
      <c r="D22" t="s">
        <v>111</v>
      </c>
      <c r="E22" t="s">
        <v>75</v>
      </c>
      <c r="F22" t="s">
        <v>26</v>
      </c>
      <c r="G22" t="s">
        <v>27</v>
      </c>
      <c r="H22">
        <v>679</v>
      </c>
      <c r="I22" s="2">
        <v>0.28129602356406402</v>
      </c>
      <c r="J22" s="2">
        <v>0.71870397643593498</v>
      </c>
      <c r="K22" s="2">
        <v>4.4182621502209104E-3</v>
      </c>
      <c r="L22" s="2">
        <v>2.5036818851251801E-2</v>
      </c>
      <c r="M22" s="2">
        <v>0.49189985272459402</v>
      </c>
      <c r="N22" s="2">
        <v>1.4727540500736301E-3</v>
      </c>
      <c r="O22" s="2">
        <v>3.2400589101619998E-2</v>
      </c>
      <c r="P22" s="2">
        <v>0.44477172312223801</v>
      </c>
      <c r="R22" t="s">
        <v>113</v>
      </c>
      <c r="S22" t="s">
        <v>114</v>
      </c>
      <c r="T22">
        <v>1</v>
      </c>
      <c r="U22" t="s">
        <v>110</v>
      </c>
      <c r="V22">
        <v>0</v>
      </c>
      <c r="W22">
        <v>679</v>
      </c>
      <c r="X22">
        <v>0</v>
      </c>
      <c r="Y22">
        <v>0</v>
      </c>
      <c r="Z22">
        <v>0</v>
      </c>
      <c r="AA22">
        <v>0</v>
      </c>
      <c r="AB22">
        <v>5</v>
      </c>
      <c r="AC22">
        <v>5</v>
      </c>
      <c r="AD22">
        <v>16.31004339940095</v>
      </c>
      <c r="AE22">
        <v>3.6106116826297772</v>
      </c>
      <c r="AF22">
        <v>3.6106116209013002</v>
      </c>
      <c r="AG22">
        <v>1</v>
      </c>
      <c r="AH22">
        <v>0.2213735177898058</v>
      </c>
      <c r="AI22">
        <v>0</v>
      </c>
      <c r="AJ22">
        <v>1</v>
      </c>
      <c r="AK22">
        <v>0</v>
      </c>
      <c r="AL22">
        <v>5</v>
      </c>
      <c r="AM22">
        <v>0</v>
      </c>
      <c r="AN22">
        <v>5</v>
      </c>
      <c r="AO22">
        <v>0</v>
      </c>
      <c r="AP22">
        <v>14</v>
      </c>
      <c r="AQ22">
        <v>33.477899802680881</v>
      </c>
      <c r="AR22" t="s">
        <v>41</v>
      </c>
      <c r="AS22" t="s">
        <v>41</v>
      </c>
      <c r="AT22">
        <v>1</v>
      </c>
      <c r="AU22">
        <v>752</v>
      </c>
      <c r="AV22">
        <v>15.123105936910591</v>
      </c>
      <c r="AW22">
        <v>0</v>
      </c>
      <c r="AX22">
        <v>15.123105936910591</v>
      </c>
      <c r="AY22">
        <v>0</v>
      </c>
      <c r="AZ22">
        <v>7</v>
      </c>
      <c r="BA22">
        <v>7</v>
      </c>
      <c r="BB22">
        <v>8.7713531849297031</v>
      </c>
      <c r="BC22">
        <v>0.50511768629041942</v>
      </c>
      <c r="BD22">
        <v>0.50511770022158597</v>
      </c>
      <c r="BE22">
        <v>1</v>
      </c>
      <c r="BF22">
        <v>5.7587201842273943E-2</v>
      </c>
      <c r="BG22">
        <v>0</v>
      </c>
      <c r="BH22">
        <v>2</v>
      </c>
      <c r="BI22">
        <v>0</v>
      </c>
      <c r="BJ22">
        <v>14</v>
      </c>
      <c r="BK22">
        <v>0</v>
      </c>
      <c r="BL22">
        <v>13</v>
      </c>
      <c r="BM22">
        <v>0</v>
      </c>
      <c r="BN22">
        <v>34</v>
      </c>
      <c r="BO22">
        <v>21.70235062093062</v>
      </c>
    </row>
    <row r="23" spans="1:67" x14ac:dyDescent="0.25">
      <c r="A23" t="s">
        <v>117</v>
      </c>
      <c r="B23" t="s">
        <v>115</v>
      </c>
      <c r="C23" t="s">
        <v>21</v>
      </c>
      <c r="D23" t="s">
        <v>116</v>
      </c>
      <c r="E23" t="s">
        <v>24</v>
      </c>
      <c r="F23" t="s">
        <v>26</v>
      </c>
      <c r="G23" t="s">
        <v>27</v>
      </c>
      <c r="H23">
        <v>746</v>
      </c>
      <c r="I23" s="2">
        <v>0.162198391420911</v>
      </c>
      <c r="J23" s="2">
        <v>0.83780160857908803</v>
      </c>
      <c r="K23" s="2">
        <v>2.8150134048257301E-2</v>
      </c>
      <c r="L23" s="2">
        <v>9.6514745308310904E-2</v>
      </c>
      <c r="M23" s="2">
        <v>0.77077747989276102</v>
      </c>
      <c r="N23" s="2">
        <v>0</v>
      </c>
      <c r="O23" s="2">
        <v>4.8257372654155403E-2</v>
      </c>
      <c r="P23" s="2">
        <v>5.63002680965147E-2</v>
      </c>
      <c r="R23" t="s">
        <v>118</v>
      </c>
      <c r="S23" t="s">
        <v>35</v>
      </c>
      <c r="T23">
        <v>1</v>
      </c>
      <c r="U23" t="s">
        <v>115</v>
      </c>
      <c r="V23">
        <v>1</v>
      </c>
      <c r="W23">
        <v>746</v>
      </c>
      <c r="X23">
        <v>46.286959445060589</v>
      </c>
      <c r="Y23">
        <v>21.222956155565971</v>
      </c>
      <c r="Z23">
        <v>25.064003289494622</v>
      </c>
      <c r="AA23">
        <v>0</v>
      </c>
      <c r="AB23">
        <v>74</v>
      </c>
      <c r="AC23">
        <v>4.9333333333333336</v>
      </c>
      <c r="AD23">
        <v>6.457881115021741</v>
      </c>
      <c r="AE23">
        <v>4.8976290800324156</v>
      </c>
      <c r="AF23">
        <v>4.8976290365484463</v>
      </c>
      <c r="AG23">
        <v>15</v>
      </c>
      <c r="AH23">
        <v>0.75839567077814385</v>
      </c>
      <c r="AI23">
        <v>0</v>
      </c>
      <c r="AJ23">
        <v>7</v>
      </c>
      <c r="AK23">
        <v>1</v>
      </c>
      <c r="AL23">
        <v>33</v>
      </c>
      <c r="AM23">
        <v>0</v>
      </c>
      <c r="AN23">
        <v>13</v>
      </c>
      <c r="AO23">
        <v>0</v>
      </c>
      <c r="AP23">
        <v>48</v>
      </c>
      <c r="AQ23">
        <v>59.158879962016989</v>
      </c>
      <c r="AR23" t="s">
        <v>256</v>
      </c>
      <c r="AS23" t="s">
        <v>256</v>
      </c>
      <c r="AT23">
        <v>0</v>
      </c>
      <c r="AU23">
        <v>574</v>
      </c>
      <c r="AV23">
        <v>32.187279890268478</v>
      </c>
      <c r="AW23">
        <v>10.80158773668157</v>
      </c>
      <c r="AX23">
        <v>21.38569215358692</v>
      </c>
      <c r="AY23">
        <v>0</v>
      </c>
      <c r="AZ23">
        <v>22</v>
      </c>
      <c r="BA23">
        <v>5.5</v>
      </c>
      <c r="BB23">
        <v>4.2799723118997832</v>
      </c>
      <c r="BC23">
        <v>0.37861316798099037</v>
      </c>
      <c r="BD23">
        <v>0.37861317217268969</v>
      </c>
      <c r="BE23">
        <v>4</v>
      </c>
      <c r="BF23">
        <v>8.8461592830476152E-2</v>
      </c>
      <c r="BG23">
        <v>0</v>
      </c>
      <c r="BH23">
        <v>5</v>
      </c>
      <c r="BI23">
        <v>0</v>
      </c>
      <c r="BJ23">
        <v>15</v>
      </c>
      <c r="BK23">
        <v>0</v>
      </c>
      <c r="BL23">
        <v>21</v>
      </c>
      <c r="BM23">
        <v>0</v>
      </c>
      <c r="BN23">
        <v>74</v>
      </c>
      <c r="BO23">
        <v>89.573921473491851</v>
      </c>
    </row>
    <row r="24" spans="1:67" x14ac:dyDescent="0.25">
      <c r="A24" t="s">
        <v>121</v>
      </c>
      <c r="B24" t="s">
        <v>119</v>
      </c>
      <c r="C24" t="s">
        <v>21</v>
      </c>
      <c r="D24" t="s">
        <v>120</v>
      </c>
      <c r="E24" t="s">
        <v>24</v>
      </c>
      <c r="F24" t="s">
        <v>26</v>
      </c>
      <c r="G24" t="s">
        <v>27</v>
      </c>
      <c r="H24">
        <v>442</v>
      </c>
      <c r="I24" s="2">
        <v>0.15384615384615299</v>
      </c>
      <c r="J24" s="2">
        <v>0.84615384615384603</v>
      </c>
      <c r="K24" s="2">
        <v>1.5837104072398099E-2</v>
      </c>
      <c r="L24" s="2">
        <v>0.203619909502262</v>
      </c>
      <c r="M24" s="2">
        <v>0.69909502262443401</v>
      </c>
      <c r="N24" s="2">
        <v>0</v>
      </c>
      <c r="O24" s="2">
        <v>1.5837104072398099E-2</v>
      </c>
      <c r="P24" s="2">
        <v>6.5610859728506707E-2</v>
      </c>
      <c r="T24">
        <v>2</v>
      </c>
      <c r="U24" t="s">
        <v>119</v>
      </c>
      <c r="V24">
        <v>2</v>
      </c>
      <c r="W24">
        <v>442</v>
      </c>
      <c r="X24">
        <v>0</v>
      </c>
      <c r="Y24">
        <v>0</v>
      </c>
      <c r="Z24">
        <v>0</v>
      </c>
      <c r="AA24">
        <v>0</v>
      </c>
      <c r="AB24">
        <v>43</v>
      </c>
      <c r="AC24">
        <v>5.375</v>
      </c>
      <c r="AD24">
        <v>0.83613939443593732</v>
      </c>
      <c r="AE24">
        <v>0.36188182791362561</v>
      </c>
      <c r="AF24">
        <v>0.36188182879132458</v>
      </c>
      <c r="AG24">
        <v>8</v>
      </c>
      <c r="AH24">
        <v>0.43280083479113313</v>
      </c>
      <c r="AI24">
        <v>0</v>
      </c>
      <c r="AJ24">
        <v>0</v>
      </c>
      <c r="AK24">
        <v>0</v>
      </c>
      <c r="AL24">
        <v>2</v>
      </c>
      <c r="AM24">
        <v>0</v>
      </c>
      <c r="AN24">
        <v>1</v>
      </c>
      <c r="AO24">
        <v>0</v>
      </c>
      <c r="AP24">
        <v>10</v>
      </c>
      <c r="AQ24">
        <v>10.237521067192359</v>
      </c>
      <c r="AR24" t="s">
        <v>47</v>
      </c>
      <c r="AS24" t="s">
        <v>47</v>
      </c>
      <c r="AT24">
        <v>2</v>
      </c>
      <c r="AU24">
        <v>628</v>
      </c>
      <c r="AV24">
        <v>16.82983865219332</v>
      </c>
      <c r="AW24">
        <v>0</v>
      </c>
      <c r="AX24">
        <v>16.82983865219332</v>
      </c>
      <c r="AY24">
        <v>0</v>
      </c>
      <c r="BB24">
        <v>7.6595848385067207</v>
      </c>
      <c r="BC24">
        <v>0</v>
      </c>
      <c r="BD24">
        <v>0</v>
      </c>
      <c r="BE24">
        <v>0</v>
      </c>
      <c r="BF24">
        <v>0</v>
      </c>
      <c r="BG24">
        <v>0</v>
      </c>
      <c r="BI24">
        <v>0</v>
      </c>
      <c r="BJ24">
        <v>4</v>
      </c>
      <c r="BK24">
        <v>0</v>
      </c>
      <c r="BL24">
        <v>6</v>
      </c>
      <c r="BM24">
        <v>0</v>
      </c>
      <c r="BN24">
        <v>14</v>
      </c>
      <c r="BO24">
        <v>13.02210706413125</v>
      </c>
    </row>
    <row r="25" spans="1:67" x14ac:dyDescent="0.25">
      <c r="A25" t="s">
        <v>124</v>
      </c>
      <c r="B25" t="s">
        <v>122</v>
      </c>
      <c r="C25" t="s">
        <v>21</v>
      </c>
      <c r="D25" t="s">
        <v>123</v>
      </c>
      <c r="E25" t="s">
        <v>24</v>
      </c>
      <c r="F25" t="s">
        <v>26</v>
      </c>
      <c r="G25" t="s">
        <v>27</v>
      </c>
      <c r="H25">
        <v>589</v>
      </c>
      <c r="I25" s="2">
        <v>0.370118845500848</v>
      </c>
      <c r="J25" s="2">
        <v>0.62988115449915105</v>
      </c>
      <c r="K25" s="2">
        <v>5.0933786078098398E-2</v>
      </c>
      <c r="L25" s="2">
        <v>5.9422750424448202E-2</v>
      </c>
      <c r="M25" s="2">
        <v>0.53989813242784301</v>
      </c>
      <c r="N25" s="2">
        <v>1.6977928692699399E-3</v>
      </c>
      <c r="O25" s="2">
        <v>6.6213921901528E-2</v>
      </c>
      <c r="P25" s="2">
        <v>0.28183361629881098</v>
      </c>
      <c r="T25">
        <v>1</v>
      </c>
      <c r="U25" t="s">
        <v>122</v>
      </c>
      <c r="V25">
        <v>1</v>
      </c>
      <c r="W25">
        <v>589</v>
      </c>
      <c r="X25">
        <v>1.5127394613429801</v>
      </c>
      <c r="Y25">
        <v>0</v>
      </c>
      <c r="Z25">
        <v>0</v>
      </c>
      <c r="AA25">
        <v>1.5127394613429801</v>
      </c>
      <c r="AB25">
        <v>0</v>
      </c>
      <c r="AC25">
        <v>0</v>
      </c>
      <c r="AD25">
        <v>2.9860786846682239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3</v>
      </c>
      <c r="AM25">
        <v>0</v>
      </c>
      <c r="AN25">
        <v>1</v>
      </c>
      <c r="AO25">
        <v>0</v>
      </c>
      <c r="AP25">
        <v>7</v>
      </c>
      <c r="AQ25">
        <v>11.5738489979653</v>
      </c>
      <c r="AR25" t="s">
        <v>50</v>
      </c>
      <c r="AS25" t="s">
        <v>50</v>
      </c>
      <c r="AT25">
        <v>1</v>
      </c>
      <c r="AU25">
        <v>465</v>
      </c>
      <c r="AV25">
        <v>2.3209588845302549</v>
      </c>
      <c r="AW25">
        <v>0</v>
      </c>
      <c r="AX25">
        <v>2.3925385942658889E-2</v>
      </c>
      <c r="AY25">
        <v>2.297033498587596</v>
      </c>
      <c r="BB25">
        <v>1.6342907061183469</v>
      </c>
      <c r="BC25">
        <v>0</v>
      </c>
      <c r="BD25">
        <v>0</v>
      </c>
      <c r="BE25">
        <v>0</v>
      </c>
      <c r="BF25">
        <v>0</v>
      </c>
      <c r="BG25">
        <v>0</v>
      </c>
      <c r="BI25">
        <v>0</v>
      </c>
      <c r="BJ25">
        <v>3</v>
      </c>
      <c r="BK25">
        <v>0</v>
      </c>
      <c r="BM25">
        <v>0</v>
      </c>
      <c r="BN25">
        <v>4</v>
      </c>
      <c r="BO25">
        <v>18.839488825492261</v>
      </c>
    </row>
    <row r="26" spans="1:67" x14ac:dyDescent="0.25">
      <c r="A26" t="s">
        <v>127</v>
      </c>
      <c r="B26" t="s">
        <v>125</v>
      </c>
      <c r="C26" t="s">
        <v>21</v>
      </c>
      <c r="D26" t="s">
        <v>126</v>
      </c>
      <c r="E26" t="s">
        <v>75</v>
      </c>
      <c r="F26" t="s">
        <v>26</v>
      </c>
      <c r="G26" t="s">
        <v>27</v>
      </c>
      <c r="H26">
        <v>671</v>
      </c>
      <c r="I26" s="2">
        <v>0.25484351713859899</v>
      </c>
      <c r="J26" s="2">
        <v>0.74515648286140002</v>
      </c>
      <c r="K26" s="2">
        <v>2.9806259314456001E-3</v>
      </c>
      <c r="L26" s="2">
        <v>1.9374068554396402E-2</v>
      </c>
      <c r="M26" s="2">
        <v>0.48733233979135598</v>
      </c>
      <c r="N26" s="2">
        <v>0</v>
      </c>
      <c r="O26" s="2">
        <v>3.42771982116244E-2</v>
      </c>
      <c r="P26" s="2">
        <v>0.45603576751117703</v>
      </c>
      <c r="R26" t="s">
        <v>128</v>
      </c>
      <c r="S26" t="s">
        <v>129</v>
      </c>
      <c r="T26">
        <v>1</v>
      </c>
      <c r="U26" t="s">
        <v>125</v>
      </c>
      <c r="V26">
        <v>0</v>
      </c>
      <c r="W26">
        <v>671</v>
      </c>
      <c r="X26">
        <v>3.5613295969159471</v>
      </c>
      <c r="Y26">
        <v>0</v>
      </c>
      <c r="Z26">
        <v>3.5613295969159471</v>
      </c>
      <c r="AA26">
        <v>0</v>
      </c>
      <c r="AB26">
        <v>0</v>
      </c>
      <c r="AC26">
        <v>0</v>
      </c>
      <c r="AD26">
        <v>84.179357259128693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2</v>
      </c>
      <c r="AK26">
        <v>0</v>
      </c>
      <c r="AL26">
        <v>8</v>
      </c>
      <c r="AM26">
        <v>0</v>
      </c>
      <c r="AN26">
        <v>11</v>
      </c>
      <c r="AO26">
        <v>0</v>
      </c>
      <c r="AP26">
        <v>29</v>
      </c>
      <c r="AQ26">
        <v>77.552883889677744</v>
      </c>
      <c r="AR26" t="s">
        <v>53</v>
      </c>
      <c r="AS26" t="s">
        <v>53</v>
      </c>
      <c r="AT26">
        <v>2</v>
      </c>
      <c r="AU26">
        <v>555</v>
      </c>
      <c r="AV26">
        <v>24.808724535127588</v>
      </c>
      <c r="AW26">
        <v>15.445122638717979</v>
      </c>
      <c r="AX26">
        <v>9.3636018964096053</v>
      </c>
      <c r="AY26">
        <v>0</v>
      </c>
      <c r="AZ26">
        <v>36</v>
      </c>
      <c r="BA26">
        <v>5.1428571428571432</v>
      </c>
      <c r="BB26">
        <v>6.2086999630392921</v>
      </c>
      <c r="BC26">
        <v>0.59076123977321127</v>
      </c>
      <c r="BD26">
        <v>0.59076123218732324</v>
      </c>
      <c r="BE26">
        <v>7</v>
      </c>
      <c r="BF26">
        <v>9.5150553785823613E-2</v>
      </c>
      <c r="BG26">
        <v>0</v>
      </c>
      <c r="BH26">
        <v>4</v>
      </c>
      <c r="BI26">
        <v>0</v>
      </c>
      <c r="BJ26">
        <v>21</v>
      </c>
      <c r="BK26">
        <v>0</v>
      </c>
      <c r="BL26">
        <v>11</v>
      </c>
      <c r="BM26">
        <v>0</v>
      </c>
      <c r="BN26">
        <v>16</v>
      </c>
      <c r="BO26">
        <v>27.254634586895651</v>
      </c>
    </row>
    <row r="27" spans="1:67" x14ac:dyDescent="0.25">
      <c r="A27" t="s">
        <v>132</v>
      </c>
      <c r="B27" t="s">
        <v>130</v>
      </c>
      <c r="C27" t="s">
        <v>21</v>
      </c>
      <c r="D27" t="s">
        <v>131</v>
      </c>
      <c r="E27" t="s">
        <v>24</v>
      </c>
      <c r="F27" t="s">
        <v>26</v>
      </c>
      <c r="G27" t="s">
        <v>27</v>
      </c>
      <c r="H27">
        <v>714</v>
      </c>
      <c r="I27" s="2">
        <v>0.30672268907563</v>
      </c>
      <c r="J27" s="2">
        <v>0.69327731092436895</v>
      </c>
      <c r="K27" s="2">
        <v>1.9607843137254902E-2</v>
      </c>
      <c r="L27" s="2">
        <v>0.126050420168067</v>
      </c>
      <c r="M27" s="2">
        <v>0.47338935574229601</v>
      </c>
      <c r="N27" s="2">
        <v>0</v>
      </c>
      <c r="O27" s="2">
        <v>8.9635854341736695E-2</v>
      </c>
      <c r="P27" s="2">
        <v>0.291316526610644</v>
      </c>
      <c r="T27">
        <v>1</v>
      </c>
      <c r="U27" t="s">
        <v>130</v>
      </c>
      <c r="V27">
        <v>3</v>
      </c>
      <c r="W27">
        <v>714</v>
      </c>
      <c r="X27">
        <v>12.01733582582148</v>
      </c>
      <c r="Y27">
        <v>12.01733582582148</v>
      </c>
      <c r="Z27">
        <v>0</v>
      </c>
      <c r="AA27">
        <v>0</v>
      </c>
      <c r="AB27">
        <v>0</v>
      </c>
      <c r="AC27">
        <v>0</v>
      </c>
      <c r="AD27">
        <v>5.7266492525233783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2</v>
      </c>
      <c r="AK27">
        <v>0</v>
      </c>
      <c r="AL27">
        <v>8</v>
      </c>
      <c r="AM27">
        <v>0</v>
      </c>
      <c r="AN27">
        <v>5</v>
      </c>
      <c r="AO27">
        <v>0</v>
      </c>
      <c r="AP27">
        <v>14</v>
      </c>
      <c r="AQ27">
        <v>37.253772840458844</v>
      </c>
      <c r="AR27" t="s">
        <v>58</v>
      </c>
      <c r="AS27" t="s">
        <v>58</v>
      </c>
      <c r="AT27">
        <v>0</v>
      </c>
      <c r="AU27">
        <v>408</v>
      </c>
      <c r="AV27">
        <v>11.169057322931129</v>
      </c>
      <c r="AW27">
        <v>1.4299802682748091</v>
      </c>
      <c r="AX27">
        <v>9.7390770546563203</v>
      </c>
      <c r="AY27">
        <v>0</v>
      </c>
      <c r="AZ27">
        <v>67</v>
      </c>
      <c r="BA27">
        <v>5.1538461538461542</v>
      </c>
      <c r="BB27">
        <v>10.6892690227246</v>
      </c>
      <c r="BC27">
        <v>2.913453479698044</v>
      </c>
      <c r="BD27">
        <v>2.9134534709254738</v>
      </c>
      <c r="BE27">
        <v>13</v>
      </c>
      <c r="BF27">
        <v>0.27255871973137291</v>
      </c>
      <c r="BG27">
        <v>0</v>
      </c>
      <c r="BH27">
        <v>5</v>
      </c>
      <c r="BI27">
        <v>0</v>
      </c>
      <c r="BJ27">
        <v>14</v>
      </c>
      <c r="BK27">
        <v>0</v>
      </c>
      <c r="BL27">
        <v>8</v>
      </c>
      <c r="BM27">
        <v>0</v>
      </c>
      <c r="BN27">
        <v>25</v>
      </c>
      <c r="BO27">
        <v>31.17786836990955</v>
      </c>
    </row>
    <row r="28" spans="1:67" x14ac:dyDescent="0.25">
      <c r="A28" t="s">
        <v>135</v>
      </c>
      <c r="B28" t="s">
        <v>133</v>
      </c>
      <c r="C28" t="s">
        <v>21</v>
      </c>
      <c r="D28" t="s">
        <v>134</v>
      </c>
      <c r="E28" t="s">
        <v>24</v>
      </c>
      <c r="F28" t="s">
        <v>108</v>
      </c>
      <c r="G28" t="s">
        <v>109</v>
      </c>
      <c r="H28">
        <v>324</v>
      </c>
      <c r="I28" s="2">
        <v>0.15432098765432001</v>
      </c>
      <c r="J28" s="2">
        <v>0.84567901234567899</v>
      </c>
      <c r="K28" s="2">
        <v>6.4814814814814797E-2</v>
      </c>
      <c r="L28" s="2">
        <v>0.78703703703703698</v>
      </c>
      <c r="M28" s="2">
        <v>0.11111111111111099</v>
      </c>
      <c r="N28" s="2">
        <v>0</v>
      </c>
      <c r="O28" s="2">
        <v>3.0864197530864099E-2</v>
      </c>
      <c r="P28" s="2">
        <v>6.1728395061728296E-3</v>
      </c>
      <c r="T28">
        <v>5</v>
      </c>
      <c r="U28" t="s">
        <v>790</v>
      </c>
      <c r="V28">
        <v>5</v>
      </c>
      <c r="W28">
        <v>791</v>
      </c>
      <c r="X28">
        <v>5.4215637054373254</v>
      </c>
      <c r="Y28">
        <v>0</v>
      </c>
      <c r="Z28">
        <v>5.4215637054373254</v>
      </c>
      <c r="AA28">
        <v>0</v>
      </c>
      <c r="AB28">
        <v>112</v>
      </c>
      <c r="AC28">
        <v>6.5882352941176467</v>
      </c>
      <c r="AD28">
        <v>1.5281486944824161</v>
      </c>
      <c r="AE28">
        <v>1.2498220958695061</v>
      </c>
      <c r="AF28">
        <v>1.249822097949963</v>
      </c>
      <c r="AG28">
        <v>17</v>
      </c>
      <c r="AH28">
        <v>0.81786680863070171</v>
      </c>
      <c r="AI28">
        <v>0</v>
      </c>
      <c r="AJ28">
        <v>4</v>
      </c>
      <c r="AK28">
        <v>0</v>
      </c>
      <c r="AL28">
        <v>23</v>
      </c>
      <c r="AM28">
        <v>0</v>
      </c>
      <c r="AN28">
        <v>6</v>
      </c>
      <c r="AO28">
        <v>0</v>
      </c>
      <c r="AP28">
        <v>15</v>
      </c>
      <c r="AQ28">
        <v>18.71749449437797</v>
      </c>
      <c r="AR28" t="s">
        <v>61</v>
      </c>
      <c r="AS28" t="s">
        <v>61</v>
      </c>
      <c r="AT28">
        <v>2</v>
      </c>
      <c r="AU28">
        <v>635</v>
      </c>
      <c r="AV28">
        <v>1.4320409018159781</v>
      </c>
      <c r="AW28">
        <v>0</v>
      </c>
      <c r="AX28">
        <v>1.4320409018159781</v>
      </c>
      <c r="AY28">
        <v>0</v>
      </c>
      <c r="BB28">
        <v>2.1083485404284592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2</v>
      </c>
      <c r="BI28">
        <v>0</v>
      </c>
      <c r="BJ28">
        <v>2</v>
      </c>
      <c r="BK28">
        <v>0</v>
      </c>
      <c r="BL28">
        <v>5</v>
      </c>
      <c r="BM28">
        <v>0</v>
      </c>
      <c r="BN28">
        <v>6</v>
      </c>
      <c r="BO28">
        <v>6.0108484896017016</v>
      </c>
    </row>
    <row r="29" spans="1:67" x14ac:dyDescent="0.25">
      <c r="A29" t="s">
        <v>138</v>
      </c>
      <c r="B29" t="s">
        <v>136</v>
      </c>
      <c r="C29" t="s">
        <v>21</v>
      </c>
      <c r="D29" t="s">
        <v>137</v>
      </c>
      <c r="E29" t="s">
        <v>101</v>
      </c>
      <c r="F29" t="s">
        <v>26</v>
      </c>
      <c r="G29" t="s">
        <v>27</v>
      </c>
      <c r="H29">
        <v>543</v>
      </c>
      <c r="I29" s="2">
        <v>0.21546961325966801</v>
      </c>
      <c r="J29" s="2">
        <v>0.78453038674033104</v>
      </c>
      <c r="K29" s="2">
        <v>1.6574585635359101E-2</v>
      </c>
      <c r="L29" s="2">
        <v>0.14732965009208099</v>
      </c>
      <c r="M29" s="2">
        <v>0.32780847145488001</v>
      </c>
      <c r="N29" s="2">
        <v>1.8416206261510099E-3</v>
      </c>
      <c r="O29" s="2">
        <v>8.4714548802946599E-2</v>
      </c>
      <c r="P29" s="2">
        <v>0.42173112338858099</v>
      </c>
      <c r="R29" t="s">
        <v>139</v>
      </c>
      <c r="S29" t="s">
        <v>140</v>
      </c>
      <c r="T29">
        <v>2</v>
      </c>
      <c r="U29" t="s">
        <v>136</v>
      </c>
      <c r="V29">
        <v>1</v>
      </c>
      <c r="W29">
        <v>543</v>
      </c>
      <c r="X29">
        <v>4.8716426336814598</v>
      </c>
      <c r="Y29">
        <v>0.90092382894451617</v>
      </c>
      <c r="Z29">
        <v>3.9707188047369431</v>
      </c>
      <c r="AA29">
        <v>0</v>
      </c>
      <c r="AB29">
        <v>5</v>
      </c>
      <c r="AC29">
        <v>5</v>
      </c>
      <c r="AD29">
        <v>3.4300241978206749</v>
      </c>
      <c r="AE29">
        <v>0.59102900012366477</v>
      </c>
      <c r="AF29">
        <v>0.59102898195125297</v>
      </c>
      <c r="AG29">
        <v>1</v>
      </c>
      <c r="AH29">
        <v>0.17231044623509789</v>
      </c>
      <c r="AI29">
        <v>0</v>
      </c>
      <c r="AJ29">
        <v>1</v>
      </c>
      <c r="AK29">
        <v>0</v>
      </c>
      <c r="AL29">
        <v>6</v>
      </c>
      <c r="AM29">
        <v>0</v>
      </c>
      <c r="AN29">
        <v>4</v>
      </c>
      <c r="AO29">
        <v>0</v>
      </c>
      <c r="AP29">
        <v>15</v>
      </c>
      <c r="AQ29">
        <v>16.798911834774952</v>
      </c>
      <c r="AR29" t="s">
        <v>524</v>
      </c>
      <c r="AS29" t="s">
        <v>785</v>
      </c>
      <c r="AT29">
        <v>4</v>
      </c>
      <c r="AU29">
        <v>1266</v>
      </c>
      <c r="AV29">
        <v>15.17028395473281</v>
      </c>
      <c r="AW29">
        <v>12.73439959272506</v>
      </c>
      <c r="AX29">
        <v>2.4358843620077528</v>
      </c>
      <c r="AY29">
        <v>0</v>
      </c>
      <c r="AZ29">
        <v>110</v>
      </c>
      <c r="BA29">
        <v>6.4705882352941178</v>
      </c>
      <c r="BB29">
        <v>2.32423239451595</v>
      </c>
      <c r="BC29">
        <v>1.011235789013754</v>
      </c>
      <c r="BD29">
        <v>1.0112358135367621</v>
      </c>
      <c r="BE29">
        <v>17</v>
      </c>
      <c r="BF29">
        <v>0.43508376847331243</v>
      </c>
      <c r="BG29">
        <v>0</v>
      </c>
      <c r="BH29">
        <v>5</v>
      </c>
      <c r="BI29">
        <v>0</v>
      </c>
      <c r="BJ29">
        <v>26</v>
      </c>
      <c r="BK29">
        <v>0</v>
      </c>
      <c r="BL29">
        <v>12</v>
      </c>
      <c r="BM29">
        <v>0</v>
      </c>
      <c r="BN29">
        <v>35</v>
      </c>
      <c r="BO29">
        <v>97.229379208936734</v>
      </c>
    </row>
    <row r="30" spans="1:67" x14ac:dyDescent="0.25">
      <c r="A30" t="s">
        <v>143</v>
      </c>
      <c r="B30" t="s">
        <v>141</v>
      </c>
      <c r="C30" t="s">
        <v>21</v>
      </c>
      <c r="D30" t="s">
        <v>142</v>
      </c>
      <c r="E30" t="s">
        <v>24</v>
      </c>
      <c r="F30" t="s">
        <v>26</v>
      </c>
      <c r="G30" t="s">
        <v>27</v>
      </c>
      <c r="H30">
        <v>767</v>
      </c>
      <c r="I30" s="2">
        <v>0.644067796610169</v>
      </c>
      <c r="J30" s="2">
        <v>0.35593220338983</v>
      </c>
      <c r="K30" s="2">
        <v>7.8226857887874798E-2</v>
      </c>
      <c r="L30" s="2">
        <v>7.8226857887874798E-2</v>
      </c>
      <c r="M30" s="2">
        <v>0.33376792698826502</v>
      </c>
      <c r="N30" s="2">
        <v>1.30378096479791E-3</v>
      </c>
      <c r="O30" s="2">
        <v>8.4745762711864403E-2</v>
      </c>
      <c r="P30" s="2">
        <v>0.42372881355932202</v>
      </c>
      <c r="R30" t="s">
        <v>144</v>
      </c>
      <c r="S30" t="s">
        <v>145</v>
      </c>
      <c r="T30">
        <v>1</v>
      </c>
      <c r="U30" t="s">
        <v>141</v>
      </c>
      <c r="V30">
        <v>1</v>
      </c>
      <c r="W30">
        <v>767</v>
      </c>
      <c r="X30">
        <v>19.577803277610091</v>
      </c>
      <c r="Y30">
        <v>0</v>
      </c>
      <c r="Z30">
        <v>19.577803277610091</v>
      </c>
      <c r="AA30">
        <v>0</v>
      </c>
      <c r="AB30">
        <v>5</v>
      </c>
      <c r="AC30">
        <v>5</v>
      </c>
      <c r="AD30">
        <v>7.2556171494520543</v>
      </c>
      <c r="AE30">
        <v>7.3932222458259074E-4</v>
      </c>
      <c r="AF30">
        <v>7.3932195230550196E-4</v>
      </c>
      <c r="AG30">
        <v>1</v>
      </c>
      <c r="AH30">
        <v>1.018965319357327E-4</v>
      </c>
      <c r="AI30">
        <v>0</v>
      </c>
      <c r="AJ30">
        <v>2</v>
      </c>
      <c r="AK30">
        <v>0</v>
      </c>
      <c r="AL30">
        <v>7</v>
      </c>
      <c r="AM30">
        <v>0</v>
      </c>
      <c r="AN30">
        <v>2</v>
      </c>
      <c r="AO30">
        <v>0</v>
      </c>
      <c r="AP30">
        <v>21</v>
      </c>
      <c r="AQ30">
        <v>48.364152875137961</v>
      </c>
      <c r="AR30" t="s">
        <v>527</v>
      </c>
      <c r="AS30" t="s">
        <v>527</v>
      </c>
      <c r="AT30">
        <v>0</v>
      </c>
      <c r="AU30">
        <v>772</v>
      </c>
      <c r="AV30">
        <v>0</v>
      </c>
      <c r="AW30">
        <v>0</v>
      </c>
      <c r="AX30">
        <v>0</v>
      </c>
      <c r="AY30">
        <v>0</v>
      </c>
      <c r="AZ30">
        <v>4</v>
      </c>
      <c r="BA30">
        <v>4</v>
      </c>
      <c r="BB30">
        <v>5.7489592353687407</v>
      </c>
      <c r="BC30">
        <v>1.4654668877921551E-2</v>
      </c>
      <c r="BD30">
        <v>1.46546758809314E-2</v>
      </c>
      <c r="BE30">
        <v>1</v>
      </c>
      <c r="BF30">
        <v>2.549099459213968E-3</v>
      </c>
      <c r="BG30">
        <v>0</v>
      </c>
      <c r="BH30">
        <v>3</v>
      </c>
      <c r="BI30">
        <v>0</v>
      </c>
      <c r="BJ30">
        <v>1</v>
      </c>
      <c r="BK30">
        <v>0</v>
      </c>
      <c r="BL30">
        <v>3</v>
      </c>
      <c r="BM30">
        <v>0</v>
      </c>
      <c r="BN30">
        <v>13</v>
      </c>
      <c r="BO30">
        <v>8.6995455989762576</v>
      </c>
    </row>
    <row r="31" spans="1:67" x14ac:dyDescent="0.25">
      <c r="A31" t="s">
        <v>150</v>
      </c>
      <c r="B31" t="s">
        <v>146</v>
      </c>
      <c r="C31" t="s">
        <v>147</v>
      </c>
      <c r="D31" t="s">
        <v>148</v>
      </c>
      <c r="E31" t="s">
        <v>149</v>
      </c>
      <c r="F31" t="s">
        <v>26</v>
      </c>
      <c r="G31" t="s">
        <v>27</v>
      </c>
      <c r="H31">
        <v>713</v>
      </c>
      <c r="I31" s="2">
        <v>0.58204768583450195</v>
      </c>
      <c r="J31" s="2">
        <v>0.417952314165497</v>
      </c>
      <c r="K31" s="2">
        <v>1.9635343618513299E-2</v>
      </c>
      <c r="L31" s="2">
        <v>2.6647966339410901E-2</v>
      </c>
      <c r="M31" s="2">
        <v>0.27208976157082698</v>
      </c>
      <c r="N31" s="2">
        <v>0</v>
      </c>
      <c r="O31" s="2">
        <v>5.4698457223001401E-2</v>
      </c>
      <c r="P31" s="2">
        <v>0.62692847124824602</v>
      </c>
      <c r="T31">
        <v>2</v>
      </c>
      <c r="U31" t="s">
        <v>146</v>
      </c>
      <c r="V31">
        <v>0</v>
      </c>
      <c r="W31">
        <v>713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14.623274287390339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6</v>
      </c>
      <c r="AM31">
        <v>0</v>
      </c>
      <c r="AN31">
        <v>6</v>
      </c>
      <c r="AO31">
        <v>0</v>
      </c>
      <c r="AP31">
        <v>15</v>
      </c>
      <c r="AQ31">
        <v>42.894791380430718</v>
      </c>
      <c r="AR31" t="s">
        <v>530</v>
      </c>
      <c r="AS31" t="s">
        <v>530</v>
      </c>
      <c r="AT31">
        <v>1</v>
      </c>
      <c r="AU31">
        <v>868</v>
      </c>
      <c r="AV31">
        <v>0</v>
      </c>
      <c r="AW31">
        <v>0</v>
      </c>
      <c r="AX31">
        <v>0</v>
      </c>
      <c r="AY31">
        <v>0</v>
      </c>
      <c r="BB31">
        <v>2.1808092949570952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2</v>
      </c>
      <c r="BK31">
        <v>0</v>
      </c>
      <c r="BL31">
        <v>2</v>
      </c>
      <c r="BM31">
        <v>0</v>
      </c>
      <c r="BN31">
        <v>6</v>
      </c>
      <c r="BO31">
        <v>4.0121009227643718</v>
      </c>
    </row>
    <row r="32" spans="1:67" x14ac:dyDescent="0.25">
      <c r="A32" t="s">
        <v>153</v>
      </c>
      <c r="B32" t="s">
        <v>151</v>
      </c>
      <c r="C32" t="s">
        <v>21</v>
      </c>
      <c r="D32" t="s">
        <v>152</v>
      </c>
      <c r="E32" t="s">
        <v>24</v>
      </c>
      <c r="F32" t="s">
        <v>26</v>
      </c>
      <c r="G32" t="s">
        <v>27</v>
      </c>
      <c r="H32">
        <v>837</v>
      </c>
      <c r="I32" s="2">
        <v>0.93428912783751406</v>
      </c>
      <c r="J32" s="2">
        <v>6.5710872162485001E-2</v>
      </c>
      <c r="K32" s="2">
        <v>3.1063321385901999E-2</v>
      </c>
      <c r="L32" s="2">
        <v>1.0752688172042999E-2</v>
      </c>
      <c r="M32" s="2">
        <v>0.101553166069295</v>
      </c>
      <c r="N32" s="2">
        <v>0</v>
      </c>
      <c r="O32" s="2">
        <v>7.0489844683393005E-2</v>
      </c>
      <c r="P32" s="2">
        <v>0.78614097968936603</v>
      </c>
      <c r="R32" t="s">
        <v>154</v>
      </c>
      <c r="S32" t="s">
        <v>155</v>
      </c>
      <c r="T32">
        <v>4</v>
      </c>
      <c r="U32" t="s">
        <v>151</v>
      </c>
      <c r="V32">
        <v>4</v>
      </c>
      <c r="W32">
        <v>837</v>
      </c>
      <c r="X32">
        <v>1.8105150399280889</v>
      </c>
      <c r="Y32">
        <v>0</v>
      </c>
      <c r="Z32">
        <v>0</v>
      </c>
      <c r="AA32">
        <v>1.8105150399280889</v>
      </c>
      <c r="AB32">
        <v>0</v>
      </c>
      <c r="AC32">
        <v>0</v>
      </c>
      <c r="AD32">
        <v>2.7408838156849762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3</v>
      </c>
      <c r="AK32">
        <v>0</v>
      </c>
      <c r="AL32">
        <v>5</v>
      </c>
      <c r="AM32">
        <v>0</v>
      </c>
      <c r="AN32">
        <v>3</v>
      </c>
      <c r="AO32">
        <v>0</v>
      </c>
      <c r="AP32">
        <v>5</v>
      </c>
      <c r="AQ32">
        <v>23.839784484575141</v>
      </c>
      <c r="AR32" t="s">
        <v>65</v>
      </c>
      <c r="AS32" t="s">
        <v>65</v>
      </c>
      <c r="AT32">
        <v>2</v>
      </c>
      <c r="AU32">
        <v>782</v>
      </c>
      <c r="AV32">
        <v>8.4956954326474428</v>
      </c>
      <c r="AW32">
        <v>0</v>
      </c>
      <c r="AX32">
        <v>8.4956954326474428</v>
      </c>
      <c r="AY32">
        <v>0</v>
      </c>
      <c r="BB32">
        <v>5.7346085760764201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4</v>
      </c>
      <c r="BI32">
        <v>0</v>
      </c>
      <c r="BJ32">
        <v>5</v>
      </c>
      <c r="BK32">
        <v>0</v>
      </c>
      <c r="BL32">
        <v>12</v>
      </c>
      <c r="BM32">
        <v>0</v>
      </c>
      <c r="BN32">
        <v>29</v>
      </c>
      <c r="BO32">
        <v>34.108603955064829</v>
      </c>
    </row>
    <row r="33" spans="1:67" x14ac:dyDescent="0.25">
      <c r="A33" t="s">
        <v>158</v>
      </c>
      <c r="B33" t="s">
        <v>156</v>
      </c>
      <c r="C33" t="s">
        <v>21</v>
      </c>
      <c r="D33" t="s">
        <v>157</v>
      </c>
      <c r="E33" t="s">
        <v>101</v>
      </c>
      <c r="F33" t="s">
        <v>26</v>
      </c>
      <c r="G33" t="s">
        <v>27</v>
      </c>
      <c r="H33">
        <v>727</v>
      </c>
      <c r="I33" s="2">
        <v>0.10453920220082499</v>
      </c>
      <c r="J33" s="2">
        <v>0.89546079779917398</v>
      </c>
      <c r="K33" s="2">
        <v>6.8775790921595499E-3</v>
      </c>
      <c r="L33" s="2">
        <v>0.34800550206327302</v>
      </c>
      <c r="M33" s="2">
        <v>0.41815680880330103</v>
      </c>
      <c r="N33" s="2">
        <v>0</v>
      </c>
      <c r="O33" s="2">
        <v>6.1898211829436001E-2</v>
      </c>
      <c r="P33" s="2">
        <v>0.16506189821182901</v>
      </c>
      <c r="R33" t="s">
        <v>159</v>
      </c>
      <c r="S33" t="s">
        <v>160</v>
      </c>
      <c r="T33">
        <v>1</v>
      </c>
      <c r="U33" t="s">
        <v>156</v>
      </c>
      <c r="V33">
        <v>1</v>
      </c>
      <c r="W33">
        <v>727</v>
      </c>
      <c r="X33">
        <v>30.061258621617931</v>
      </c>
      <c r="Y33">
        <v>2.276212773725391</v>
      </c>
      <c r="Z33">
        <v>27.78504584789254</v>
      </c>
      <c r="AA33">
        <v>0</v>
      </c>
      <c r="AB33">
        <v>21</v>
      </c>
      <c r="AC33">
        <v>5.25</v>
      </c>
      <c r="AD33">
        <v>3.490283972868748</v>
      </c>
      <c r="AE33">
        <v>1.040280147742644</v>
      </c>
      <c r="AF33">
        <v>1.0402801168498479</v>
      </c>
      <c r="AG33">
        <v>4</v>
      </c>
      <c r="AH33">
        <v>0.29805028926847132</v>
      </c>
      <c r="AI33">
        <v>0</v>
      </c>
      <c r="AJ33">
        <v>6</v>
      </c>
      <c r="AK33">
        <v>0</v>
      </c>
      <c r="AL33">
        <v>15</v>
      </c>
      <c r="AM33">
        <v>0</v>
      </c>
      <c r="AN33">
        <v>14</v>
      </c>
      <c r="AO33">
        <v>0</v>
      </c>
      <c r="AP33">
        <v>29</v>
      </c>
      <c r="AQ33">
        <v>38.028477182337539</v>
      </c>
      <c r="AR33" t="s">
        <v>69</v>
      </c>
      <c r="AS33" t="s">
        <v>69</v>
      </c>
      <c r="AT33">
        <v>1</v>
      </c>
      <c r="AU33">
        <v>291</v>
      </c>
      <c r="AV33">
        <v>16.518358719870822</v>
      </c>
      <c r="AW33">
        <v>8.9685881163338088</v>
      </c>
      <c r="AX33">
        <v>7.5497706035370138</v>
      </c>
      <c r="AY33">
        <v>0</v>
      </c>
      <c r="AZ33">
        <v>30</v>
      </c>
      <c r="BA33">
        <v>6</v>
      </c>
      <c r="BB33">
        <v>1.485817892126015</v>
      </c>
      <c r="BC33">
        <v>0.20705222812802909</v>
      </c>
      <c r="BD33">
        <v>0.20705222253273531</v>
      </c>
      <c r="BE33">
        <v>5</v>
      </c>
      <c r="BF33">
        <v>0.13935235887606959</v>
      </c>
      <c r="BG33">
        <v>0</v>
      </c>
      <c r="BH33">
        <v>3</v>
      </c>
      <c r="BI33">
        <v>0</v>
      </c>
      <c r="BJ33">
        <v>11</v>
      </c>
      <c r="BK33">
        <v>0</v>
      </c>
      <c r="BL33">
        <v>7</v>
      </c>
      <c r="BM33">
        <v>0</v>
      </c>
      <c r="BN33">
        <v>29</v>
      </c>
      <c r="BO33">
        <v>28.078002975476981</v>
      </c>
    </row>
    <row r="34" spans="1:67" x14ac:dyDescent="0.25">
      <c r="A34" t="s">
        <v>163</v>
      </c>
      <c r="B34" t="s">
        <v>161</v>
      </c>
      <c r="C34" t="s">
        <v>147</v>
      </c>
      <c r="D34" t="s">
        <v>162</v>
      </c>
      <c r="E34" t="s">
        <v>149</v>
      </c>
      <c r="F34" t="s">
        <v>26</v>
      </c>
      <c r="G34" t="s">
        <v>27</v>
      </c>
      <c r="H34">
        <v>644</v>
      </c>
      <c r="I34" s="2">
        <v>0.46428571428571402</v>
      </c>
      <c r="J34" s="2">
        <v>0.53571428571428503</v>
      </c>
      <c r="K34" s="2">
        <v>2.4844720496894401E-2</v>
      </c>
      <c r="L34" s="2">
        <v>0.111801242236024</v>
      </c>
      <c r="M34" s="2">
        <v>0.38975155279503099</v>
      </c>
      <c r="N34" s="2">
        <v>1.5527950310559001E-3</v>
      </c>
      <c r="O34" s="2">
        <v>6.8322981366459604E-2</v>
      </c>
      <c r="P34" s="2">
        <v>0.40372670807453398</v>
      </c>
      <c r="T34">
        <v>2</v>
      </c>
      <c r="U34" t="s">
        <v>161</v>
      </c>
      <c r="V34">
        <v>0</v>
      </c>
      <c r="W34">
        <v>644</v>
      </c>
      <c r="X34">
        <v>0</v>
      </c>
      <c r="Y34">
        <v>0</v>
      </c>
      <c r="Z34">
        <v>0</v>
      </c>
      <c r="AA34">
        <v>0</v>
      </c>
      <c r="AB34">
        <v>5</v>
      </c>
      <c r="AC34">
        <v>5</v>
      </c>
      <c r="AD34">
        <v>9.2469852452011647</v>
      </c>
      <c r="AE34">
        <v>4.0340225374803374E-9</v>
      </c>
      <c r="AF34">
        <v>4.0369930824599299E-9</v>
      </c>
      <c r="AG34">
        <v>1</v>
      </c>
      <c r="AH34">
        <v>4.3625272783622609E-10</v>
      </c>
      <c r="AI34">
        <v>0</v>
      </c>
      <c r="AJ34">
        <v>0</v>
      </c>
      <c r="AK34">
        <v>0</v>
      </c>
      <c r="AL34">
        <v>6</v>
      </c>
      <c r="AM34">
        <v>0</v>
      </c>
      <c r="AN34">
        <v>1</v>
      </c>
      <c r="AO34">
        <v>0</v>
      </c>
      <c r="AP34">
        <v>13</v>
      </c>
      <c r="AQ34">
        <v>32.660360594558007</v>
      </c>
      <c r="AR34" t="s">
        <v>73</v>
      </c>
      <c r="AS34" t="s">
        <v>73</v>
      </c>
      <c r="AT34">
        <v>0</v>
      </c>
      <c r="AU34">
        <v>651</v>
      </c>
      <c r="AV34">
        <v>9.5168216113476589</v>
      </c>
      <c r="AW34">
        <v>0</v>
      </c>
      <c r="AX34">
        <v>9.5168216113476589</v>
      </c>
      <c r="AY34">
        <v>0</v>
      </c>
      <c r="AZ34">
        <v>24</v>
      </c>
      <c r="BA34">
        <v>4.8</v>
      </c>
      <c r="BB34">
        <v>3.5007493495754218</v>
      </c>
      <c r="BC34">
        <v>1.5582484183224219</v>
      </c>
      <c r="BD34">
        <v>1.558248401075077</v>
      </c>
      <c r="BE34">
        <v>5</v>
      </c>
      <c r="BF34">
        <v>0.44511853398227669</v>
      </c>
      <c r="BG34">
        <v>0</v>
      </c>
      <c r="BH34">
        <v>1</v>
      </c>
      <c r="BI34">
        <v>0</v>
      </c>
      <c r="BJ34">
        <v>10</v>
      </c>
      <c r="BK34">
        <v>0</v>
      </c>
      <c r="BL34">
        <v>4</v>
      </c>
      <c r="BM34">
        <v>0</v>
      </c>
      <c r="BN34">
        <v>20</v>
      </c>
      <c r="BO34">
        <v>33.9506878578295</v>
      </c>
    </row>
    <row r="35" spans="1:67" x14ac:dyDescent="0.25">
      <c r="A35" t="s">
        <v>166</v>
      </c>
      <c r="B35" t="s">
        <v>164</v>
      </c>
      <c r="C35" t="s">
        <v>21</v>
      </c>
      <c r="D35" t="s">
        <v>165</v>
      </c>
      <c r="E35" t="s">
        <v>24</v>
      </c>
      <c r="F35" t="s">
        <v>167</v>
      </c>
      <c r="G35" t="s">
        <v>168</v>
      </c>
      <c r="H35">
        <v>727</v>
      </c>
      <c r="I35" s="2">
        <v>0.80330123796423603</v>
      </c>
      <c r="J35" s="2">
        <v>0.196698762035763</v>
      </c>
      <c r="K35" s="2">
        <v>4.1265474552957301E-2</v>
      </c>
      <c r="L35" s="2">
        <v>3.5763411279229697E-2</v>
      </c>
      <c r="M35" s="2">
        <v>0.19807427785419501</v>
      </c>
      <c r="N35" s="2">
        <v>0</v>
      </c>
      <c r="O35" s="2">
        <v>9.2159559834938107E-2</v>
      </c>
      <c r="P35" s="2">
        <v>0.63273727647867894</v>
      </c>
      <c r="T35">
        <v>1</v>
      </c>
      <c r="U35" t="s">
        <v>164</v>
      </c>
      <c r="V35">
        <v>1</v>
      </c>
      <c r="W35">
        <v>727</v>
      </c>
      <c r="X35">
        <v>12.52338889754242</v>
      </c>
      <c r="Y35">
        <v>2.2929737419677618</v>
      </c>
      <c r="Z35">
        <v>3.5475928358188411</v>
      </c>
      <c r="AA35">
        <v>6.6828223197558172</v>
      </c>
      <c r="AB35">
        <v>23</v>
      </c>
      <c r="AC35">
        <v>4.5999999999999996</v>
      </c>
      <c r="AD35">
        <v>2.4641005359293371</v>
      </c>
      <c r="AE35">
        <v>0.37000345442646809</v>
      </c>
      <c r="AF35">
        <v>0.37000345952203761</v>
      </c>
      <c r="AG35">
        <v>5</v>
      </c>
      <c r="AH35">
        <v>0.1501576129023163</v>
      </c>
      <c r="AI35">
        <v>0</v>
      </c>
      <c r="AJ35">
        <v>5</v>
      </c>
      <c r="AK35">
        <v>0</v>
      </c>
      <c r="AL35">
        <v>22</v>
      </c>
      <c r="AM35">
        <v>0</v>
      </c>
      <c r="AN35">
        <v>4</v>
      </c>
      <c r="AO35">
        <v>0</v>
      </c>
      <c r="AP35">
        <v>23</v>
      </c>
      <c r="AQ35">
        <v>46.680497267669367</v>
      </c>
      <c r="AR35" t="s">
        <v>79</v>
      </c>
      <c r="AS35" t="s">
        <v>79</v>
      </c>
      <c r="AT35">
        <v>1</v>
      </c>
      <c r="AU35">
        <v>923</v>
      </c>
      <c r="AV35">
        <v>0</v>
      </c>
      <c r="AW35">
        <v>0</v>
      </c>
      <c r="AX35">
        <v>0</v>
      </c>
      <c r="AY35">
        <v>0</v>
      </c>
      <c r="BB35">
        <v>5.693931141912242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1</v>
      </c>
      <c r="BI35">
        <v>0</v>
      </c>
      <c r="BJ35">
        <v>1</v>
      </c>
      <c r="BK35">
        <v>0</v>
      </c>
      <c r="BL35">
        <v>1</v>
      </c>
      <c r="BM35">
        <v>0</v>
      </c>
      <c r="BN35">
        <v>4</v>
      </c>
      <c r="BO35">
        <v>1.9386895325948219</v>
      </c>
    </row>
    <row r="36" spans="1:67" x14ac:dyDescent="0.25">
      <c r="A36" t="s">
        <v>171</v>
      </c>
      <c r="B36" t="s">
        <v>169</v>
      </c>
      <c r="C36" t="s">
        <v>21</v>
      </c>
      <c r="D36" t="s">
        <v>170</v>
      </c>
      <c r="E36" t="s">
        <v>149</v>
      </c>
      <c r="F36" t="s">
        <v>26</v>
      </c>
      <c r="G36" t="s">
        <v>27</v>
      </c>
      <c r="H36">
        <v>994</v>
      </c>
      <c r="I36" s="2">
        <v>0.88430583501005999</v>
      </c>
      <c r="J36" s="2">
        <v>0.11569416498993899</v>
      </c>
      <c r="K36" s="2">
        <v>0.15895372233400401</v>
      </c>
      <c r="L36" s="2">
        <v>2.8169014084507001E-2</v>
      </c>
      <c r="M36" s="2">
        <v>0.15593561368209199</v>
      </c>
      <c r="N36" s="2">
        <v>2.01207243460764E-3</v>
      </c>
      <c r="O36" s="2">
        <v>7.9476861167002005E-2</v>
      </c>
      <c r="P36" s="2">
        <v>0.57545271629778605</v>
      </c>
      <c r="T36">
        <v>3</v>
      </c>
      <c r="U36" t="s">
        <v>169</v>
      </c>
      <c r="V36">
        <v>0</v>
      </c>
      <c r="W36">
        <v>994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7.6262085711703476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3</v>
      </c>
      <c r="AM36">
        <v>0</v>
      </c>
      <c r="AN36">
        <v>2</v>
      </c>
      <c r="AO36">
        <v>0</v>
      </c>
      <c r="AP36">
        <v>8</v>
      </c>
      <c r="AQ36">
        <v>25.02056853247166</v>
      </c>
      <c r="AR36" t="s">
        <v>82</v>
      </c>
      <c r="AS36" t="s">
        <v>82</v>
      </c>
      <c r="AT36">
        <v>3</v>
      </c>
      <c r="AU36">
        <v>733</v>
      </c>
      <c r="AV36">
        <v>2.6386497636790489</v>
      </c>
      <c r="AW36">
        <v>0.96448847779607016</v>
      </c>
      <c r="AX36">
        <v>1.67416128588298</v>
      </c>
      <c r="AY36">
        <v>0</v>
      </c>
      <c r="BB36">
        <v>3.282095581076717</v>
      </c>
      <c r="BC36">
        <v>0</v>
      </c>
      <c r="BD36">
        <v>0</v>
      </c>
      <c r="BE36">
        <v>0</v>
      </c>
      <c r="BF36">
        <v>0</v>
      </c>
      <c r="BG36">
        <v>0</v>
      </c>
      <c r="BI36">
        <v>0</v>
      </c>
      <c r="BJ36">
        <v>3</v>
      </c>
      <c r="BK36">
        <v>0</v>
      </c>
      <c r="BL36">
        <v>2</v>
      </c>
      <c r="BM36">
        <v>0</v>
      </c>
      <c r="BN36">
        <v>7</v>
      </c>
      <c r="BO36">
        <v>7.1815024324980827</v>
      </c>
    </row>
    <row r="37" spans="1:67" x14ac:dyDescent="0.25">
      <c r="A37" t="s">
        <v>174</v>
      </c>
      <c r="B37" t="s">
        <v>172</v>
      </c>
      <c r="C37" t="s">
        <v>21</v>
      </c>
      <c r="D37" t="s">
        <v>173</v>
      </c>
      <c r="E37" t="s">
        <v>24</v>
      </c>
      <c r="F37" t="s">
        <v>26</v>
      </c>
      <c r="G37" t="s">
        <v>27</v>
      </c>
      <c r="H37">
        <v>423</v>
      </c>
      <c r="I37" s="2">
        <v>0.13711583924349799</v>
      </c>
      <c r="J37" s="2">
        <v>0.86288416075650098</v>
      </c>
      <c r="K37" s="2">
        <v>1.6548463356973901E-2</v>
      </c>
      <c r="L37" s="2">
        <v>5.2009456264775399E-2</v>
      </c>
      <c r="M37" s="2">
        <v>0.76359338061465698</v>
      </c>
      <c r="N37" s="2">
        <v>0</v>
      </c>
      <c r="O37" s="2">
        <v>3.30969267139479E-2</v>
      </c>
      <c r="P37" s="2">
        <v>0.134751773049645</v>
      </c>
      <c r="T37">
        <v>1</v>
      </c>
      <c r="U37" t="s">
        <v>172</v>
      </c>
      <c r="V37">
        <v>2</v>
      </c>
      <c r="W37">
        <v>423</v>
      </c>
      <c r="X37">
        <v>0.20422894521172091</v>
      </c>
      <c r="Y37">
        <v>0</v>
      </c>
      <c r="Z37">
        <v>0.20422894521172091</v>
      </c>
      <c r="AA37">
        <v>0</v>
      </c>
      <c r="AB37">
        <v>17</v>
      </c>
      <c r="AC37">
        <v>4.25</v>
      </c>
      <c r="AD37">
        <v>2.0242105649393398</v>
      </c>
      <c r="AE37">
        <v>0.70941864616994155</v>
      </c>
      <c r="AF37">
        <v>0.70941862558375757</v>
      </c>
      <c r="AG37">
        <v>4</v>
      </c>
      <c r="AH37">
        <v>0.35046682319396022</v>
      </c>
      <c r="AI37">
        <v>0</v>
      </c>
      <c r="AJ37">
        <v>1</v>
      </c>
      <c r="AK37">
        <v>0</v>
      </c>
      <c r="AL37">
        <v>6</v>
      </c>
      <c r="AM37">
        <v>0</v>
      </c>
      <c r="AN37">
        <v>8</v>
      </c>
      <c r="AO37">
        <v>0</v>
      </c>
      <c r="AP37">
        <v>9</v>
      </c>
      <c r="AQ37">
        <v>23.731174481496179</v>
      </c>
      <c r="AR37" t="s">
        <v>85</v>
      </c>
      <c r="AS37" t="s">
        <v>85</v>
      </c>
      <c r="AT37">
        <v>1</v>
      </c>
      <c r="AU37">
        <v>356</v>
      </c>
      <c r="AV37">
        <v>0</v>
      </c>
      <c r="AW37">
        <v>0</v>
      </c>
      <c r="AX37">
        <v>0</v>
      </c>
      <c r="AY37">
        <v>0</v>
      </c>
      <c r="AZ37">
        <v>27</v>
      </c>
      <c r="BA37">
        <v>5.4</v>
      </c>
      <c r="BB37">
        <v>2.3344019537144689</v>
      </c>
      <c r="BC37">
        <v>1.4602374576107571</v>
      </c>
      <c r="BD37">
        <v>1.460237448922399</v>
      </c>
      <c r="BE37">
        <v>5</v>
      </c>
      <c r="BF37">
        <v>0.62552957312567758</v>
      </c>
      <c r="BG37">
        <v>0</v>
      </c>
      <c r="BH37">
        <v>2</v>
      </c>
      <c r="BI37">
        <v>0</v>
      </c>
      <c r="BJ37">
        <v>3</v>
      </c>
      <c r="BK37">
        <v>0</v>
      </c>
      <c r="BL37">
        <v>2</v>
      </c>
      <c r="BM37">
        <v>0</v>
      </c>
      <c r="BN37">
        <v>8</v>
      </c>
      <c r="BO37">
        <v>12.720586542824609</v>
      </c>
    </row>
    <row r="38" spans="1:67" x14ac:dyDescent="0.25">
      <c r="A38" t="s">
        <v>177</v>
      </c>
      <c r="B38" t="s">
        <v>175</v>
      </c>
      <c r="C38" t="s">
        <v>21</v>
      </c>
      <c r="D38" t="s">
        <v>176</v>
      </c>
      <c r="E38" t="s">
        <v>24</v>
      </c>
      <c r="F38" t="s">
        <v>26</v>
      </c>
      <c r="G38" t="s">
        <v>27</v>
      </c>
      <c r="H38">
        <v>807</v>
      </c>
      <c r="I38" s="2">
        <v>0.15365551425030899</v>
      </c>
      <c r="J38" s="2">
        <v>0.84634448574969001</v>
      </c>
      <c r="K38" s="2">
        <v>1.23915737298636E-3</v>
      </c>
      <c r="L38" s="2">
        <v>0.23048327137546401</v>
      </c>
      <c r="M38" s="2">
        <v>0.65055762081784296</v>
      </c>
      <c r="N38" s="2">
        <v>0</v>
      </c>
      <c r="O38" s="2">
        <v>5.3283767038413803E-2</v>
      </c>
      <c r="P38" s="2">
        <v>6.4436183395291197E-2</v>
      </c>
      <c r="Q38" t="s">
        <v>178</v>
      </c>
      <c r="T38">
        <v>1</v>
      </c>
      <c r="U38" t="s">
        <v>175</v>
      </c>
      <c r="V38">
        <v>5</v>
      </c>
      <c r="W38">
        <v>807</v>
      </c>
      <c r="X38">
        <v>0.94035082052757613</v>
      </c>
      <c r="Y38">
        <v>0.94035082052757613</v>
      </c>
      <c r="Z38">
        <v>0</v>
      </c>
      <c r="AA38">
        <v>0</v>
      </c>
      <c r="AB38">
        <v>57</v>
      </c>
      <c r="AC38">
        <v>5.7</v>
      </c>
      <c r="AD38">
        <v>2.0095986590025321</v>
      </c>
      <c r="AE38">
        <v>1.205768929126662</v>
      </c>
      <c r="AF38">
        <v>1.2057689508603111</v>
      </c>
      <c r="AG38">
        <v>10</v>
      </c>
      <c r="AH38">
        <v>0.60000484361645967</v>
      </c>
      <c r="AI38">
        <v>0</v>
      </c>
      <c r="AJ38">
        <v>4</v>
      </c>
      <c r="AK38">
        <v>0</v>
      </c>
      <c r="AL38">
        <v>8</v>
      </c>
      <c r="AM38">
        <v>0</v>
      </c>
      <c r="AN38">
        <v>3</v>
      </c>
      <c r="AO38">
        <v>0</v>
      </c>
      <c r="AP38">
        <v>6</v>
      </c>
      <c r="AQ38">
        <v>14.089918635970649</v>
      </c>
      <c r="AR38" t="s">
        <v>309</v>
      </c>
      <c r="AS38" t="s">
        <v>309</v>
      </c>
      <c r="AT38">
        <v>2</v>
      </c>
      <c r="AU38">
        <v>1057</v>
      </c>
      <c r="AV38">
        <v>17.022002717760731</v>
      </c>
      <c r="AW38">
        <v>0</v>
      </c>
      <c r="AX38">
        <v>17.022002717760731</v>
      </c>
      <c r="AY38">
        <v>0</v>
      </c>
      <c r="AZ38">
        <v>63</v>
      </c>
      <c r="BA38">
        <v>5.7272727272727284</v>
      </c>
      <c r="BB38">
        <v>2.6178371605952968</v>
      </c>
      <c r="BC38">
        <v>1.152691309265149</v>
      </c>
      <c r="BD38">
        <v>1.1526913025693919</v>
      </c>
      <c r="BE38">
        <v>10</v>
      </c>
      <c r="BF38">
        <v>0.44032200574424818</v>
      </c>
      <c r="BG38">
        <v>1</v>
      </c>
      <c r="BH38">
        <v>5</v>
      </c>
      <c r="BI38">
        <v>0</v>
      </c>
      <c r="BJ38">
        <v>17</v>
      </c>
      <c r="BK38">
        <v>0</v>
      </c>
      <c r="BL38">
        <v>5</v>
      </c>
      <c r="BM38">
        <v>0</v>
      </c>
      <c r="BN38">
        <v>11</v>
      </c>
      <c r="BO38">
        <v>29.62070176895968</v>
      </c>
    </row>
    <row r="39" spans="1:67" x14ac:dyDescent="0.25">
      <c r="A39" t="s">
        <v>182</v>
      </c>
      <c r="B39" t="s">
        <v>179</v>
      </c>
      <c r="C39" t="s">
        <v>21</v>
      </c>
      <c r="D39" t="s">
        <v>180</v>
      </c>
      <c r="E39" t="s">
        <v>181</v>
      </c>
      <c r="F39" t="s">
        <v>26</v>
      </c>
      <c r="G39" t="s">
        <v>27</v>
      </c>
      <c r="H39">
        <v>692</v>
      </c>
      <c r="I39" s="2">
        <v>0.42341040462427698</v>
      </c>
      <c r="J39" s="2">
        <v>0.57658959537572196</v>
      </c>
      <c r="K39" s="2">
        <v>4.6242774566473903E-2</v>
      </c>
      <c r="L39" s="2">
        <v>0.117052023121387</v>
      </c>
      <c r="M39" s="2">
        <v>0.36271676300577999</v>
      </c>
      <c r="N39" s="2">
        <v>0</v>
      </c>
      <c r="O39" s="2">
        <v>8.2369942196531695E-2</v>
      </c>
      <c r="P39" s="2">
        <v>0.39161849710982599</v>
      </c>
      <c r="T39">
        <v>1</v>
      </c>
      <c r="U39" t="s">
        <v>179</v>
      </c>
      <c r="V39">
        <v>0</v>
      </c>
      <c r="W39">
        <v>692</v>
      </c>
      <c r="X39">
        <v>2.3547287149001059</v>
      </c>
      <c r="Y39">
        <v>2.3547287149001059</v>
      </c>
      <c r="Z39">
        <v>0</v>
      </c>
      <c r="AA39">
        <v>0</v>
      </c>
      <c r="AB39">
        <v>8</v>
      </c>
      <c r="AC39">
        <v>4</v>
      </c>
      <c r="AD39">
        <v>11.66952473425413</v>
      </c>
      <c r="AE39">
        <v>2.5628321068262192</v>
      </c>
      <c r="AF39">
        <v>2.5628321362758082</v>
      </c>
      <c r="AG39">
        <v>2</v>
      </c>
      <c r="AH39">
        <v>0.21961752215181651</v>
      </c>
      <c r="AI39">
        <v>0</v>
      </c>
      <c r="AJ39">
        <v>3</v>
      </c>
      <c r="AK39">
        <v>0</v>
      </c>
      <c r="AL39">
        <v>9</v>
      </c>
      <c r="AM39">
        <v>0</v>
      </c>
      <c r="AN39">
        <v>6</v>
      </c>
      <c r="AO39">
        <v>0</v>
      </c>
      <c r="AP39">
        <v>11</v>
      </c>
      <c r="AQ39">
        <v>26.456443916225641</v>
      </c>
      <c r="AR39" t="s">
        <v>314</v>
      </c>
      <c r="AS39" t="s">
        <v>314</v>
      </c>
      <c r="AT39">
        <v>2</v>
      </c>
      <c r="AU39">
        <v>558</v>
      </c>
      <c r="AV39">
        <v>13.187982884394501</v>
      </c>
      <c r="AW39">
        <v>0.13539864326028189</v>
      </c>
      <c r="AX39">
        <v>0</v>
      </c>
      <c r="AY39">
        <v>13.052584241134211</v>
      </c>
      <c r="AZ39">
        <v>4</v>
      </c>
      <c r="BA39">
        <v>4</v>
      </c>
      <c r="BB39">
        <v>2.9418538019807881</v>
      </c>
      <c r="BC39">
        <v>6.0461416820945446E-3</v>
      </c>
      <c r="BD39">
        <v>6.0461563028852798E-3</v>
      </c>
      <c r="BE39">
        <v>1</v>
      </c>
      <c r="BF39">
        <v>2.0552148709849561E-3</v>
      </c>
      <c r="BG39">
        <v>0</v>
      </c>
      <c r="BH39">
        <v>1</v>
      </c>
      <c r="BI39">
        <v>0</v>
      </c>
      <c r="BJ39">
        <v>6</v>
      </c>
      <c r="BK39">
        <v>0</v>
      </c>
      <c r="BL39">
        <v>10</v>
      </c>
      <c r="BM39">
        <v>0</v>
      </c>
      <c r="BN39">
        <v>16</v>
      </c>
      <c r="BO39">
        <v>22.227525123456662</v>
      </c>
    </row>
    <row r="40" spans="1:67" x14ac:dyDescent="0.25">
      <c r="A40" t="s">
        <v>185</v>
      </c>
      <c r="B40" t="s">
        <v>183</v>
      </c>
      <c r="C40" t="s">
        <v>21</v>
      </c>
      <c r="D40" t="s">
        <v>184</v>
      </c>
      <c r="E40" t="s">
        <v>24</v>
      </c>
      <c r="F40" t="s">
        <v>26</v>
      </c>
      <c r="G40" t="s">
        <v>27</v>
      </c>
      <c r="H40">
        <v>689</v>
      </c>
      <c r="I40" s="2">
        <v>0.62409288824383102</v>
      </c>
      <c r="J40" s="2">
        <v>0.37590711175616798</v>
      </c>
      <c r="K40" s="2">
        <v>6.5312046444121905E-2</v>
      </c>
      <c r="L40" s="2">
        <v>5.3701015965166903E-2</v>
      </c>
      <c r="M40" s="2">
        <v>0.35123367198838801</v>
      </c>
      <c r="N40" s="2">
        <v>4.3541364296081197E-3</v>
      </c>
      <c r="O40" s="2">
        <v>6.3860667634252494E-2</v>
      </c>
      <c r="P40" s="2">
        <v>0.46153846153846101</v>
      </c>
      <c r="T40">
        <v>1</v>
      </c>
      <c r="U40" t="s">
        <v>183</v>
      </c>
      <c r="V40">
        <v>2</v>
      </c>
      <c r="W40">
        <v>689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4.9271656932770789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1</v>
      </c>
      <c r="AK40">
        <v>0</v>
      </c>
      <c r="AL40">
        <v>0</v>
      </c>
      <c r="AM40">
        <v>0</v>
      </c>
      <c r="AN40">
        <v>12</v>
      </c>
      <c r="AO40">
        <v>0</v>
      </c>
      <c r="AP40">
        <v>8</v>
      </c>
      <c r="AQ40">
        <v>36.594556252643827</v>
      </c>
      <c r="AR40" t="s">
        <v>317</v>
      </c>
      <c r="AS40" t="s">
        <v>317</v>
      </c>
      <c r="AT40">
        <v>2</v>
      </c>
      <c r="AU40">
        <v>648</v>
      </c>
      <c r="AV40">
        <v>16.68423335961581</v>
      </c>
      <c r="AW40">
        <v>15.848985143255859</v>
      </c>
      <c r="AX40">
        <v>0</v>
      </c>
      <c r="AY40">
        <v>0.83524821635995061</v>
      </c>
      <c r="AZ40">
        <v>5</v>
      </c>
      <c r="BA40">
        <v>5</v>
      </c>
      <c r="BB40">
        <v>5.6670638621450413</v>
      </c>
      <c r="BC40">
        <v>0.2018878502760931</v>
      </c>
      <c r="BD40">
        <v>0.20188782877327199</v>
      </c>
      <c r="BE40">
        <v>1</v>
      </c>
      <c r="BF40">
        <v>3.562477063734313E-2</v>
      </c>
      <c r="BG40">
        <v>0</v>
      </c>
      <c r="BH40">
        <v>3</v>
      </c>
      <c r="BI40">
        <v>0</v>
      </c>
      <c r="BJ40">
        <v>12</v>
      </c>
      <c r="BK40">
        <v>0</v>
      </c>
      <c r="BL40">
        <v>4</v>
      </c>
      <c r="BM40">
        <v>0</v>
      </c>
      <c r="BN40">
        <v>17</v>
      </c>
      <c r="BO40">
        <v>44.427659382794559</v>
      </c>
    </row>
    <row r="41" spans="1:67" x14ac:dyDescent="0.25">
      <c r="A41" t="s">
        <v>188</v>
      </c>
      <c r="B41" t="s">
        <v>186</v>
      </c>
      <c r="C41" t="s">
        <v>21</v>
      </c>
      <c r="D41" t="s">
        <v>187</v>
      </c>
      <c r="E41" t="s">
        <v>24</v>
      </c>
      <c r="F41" t="s">
        <v>26</v>
      </c>
      <c r="G41" t="s">
        <v>27</v>
      </c>
      <c r="H41">
        <v>710</v>
      </c>
      <c r="I41" s="2">
        <v>0.115492957746478</v>
      </c>
      <c r="J41" s="2">
        <v>0.88450704225352095</v>
      </c>
      <c r="K41" s="2">
        <v>1.4084507042253501E-2</v>
      </c>
      <c r="L41" s="2">
        <v>0.115492957746478</v>
      </c>
      <c r="M41" s="2">
        <v>0.64507042253521096</v>
      </c>
      <c r="N41" s="2">
        <v>0</v>
      </c>
      <c r="O41" s="2">
        <v>3.5211267605633798E-2</v>
      </c>
      <c r="P41" s="2">
        <v>0.190140845070422</v>
      </c>
      <c r="Q41" t="s">
        <v>72</v>
      </c>
      <c r="T41">
        <v>1</v>
      </c>
      <c r="U41" t="s">
        <v>186</v>
      </c>
      <c r="V41">
        <v>2</v>
      </c>
      <c r="W41">
        <v>710</v>
      </c>
      <c r="X41">
        <v>17.492577654463101</v>
      </c>
      <c r="Y41">
        <v>6.9271905892977177</v>
      </c>
      <c r="Z41">
        <v>5.1380766935143782</v>
      </c>
      <c r="AA41">
        <v>5.4273103716510001</v>
      </c>
      <c r="AB41">
        <v>64</v>
      </c>
      <c r="AC41">
        <v>4.9230769230769234</v>
      </c>
      <c r="AD41">
        <v>2.3964040799500461</v>
      </c>
      <c r="AE41">
        <v>1.418888250250754</v>
      </c>
      <c r="AF41">
        <v>1.4188883553142071</v>
      </c>
      <c r="AG41">
        <v>13</v>
      </c>
      <c r="AH41">
        <v>0.59209056691320805</v>
      </c>
      <c r="AI41">
        <v>0</v>
      </c>
      <c r="AJ41">
        <v>4</v>
      </c>
      <c r="AK41">
        <v>0</v>
      </c>
      <c r="AL41">
        <v>21</v>
      </c>
      <c r="AM41">
        <v>0</v>
      </c>
      <c r="AN41">
        <v>6</v>
      </c>
      <c r="AO41">
        <v>0</v>
      </c>
      <c r="AP41">
        <v>16</v>
      </c>
      <c r="AQ41">
        <v>24.63478529795945</v>
      </c>
      <c r="AR41" t="s">
        <v>321</v>
      </c>
      <c r="AS41" t="s">
        <v>321</v>
      </c>
      <c r="AT41">
        <v>0</v>
      </c>
      <c r="AU41">
        <v>345</v>
      </c>
      <c r="AV41">
        <v>1.575210442297571</v>
      </c>
      <c r="AW41">
        <v>0</v>
      </c>
      <c r="AX41">
        <v>0.23579962904336521</v>
      </c>
      <c r="AY41">
        <v>1.339410813254206</v>
      </c>
      <c r="AZ41">
        <v>4</v>
      </c>
      <c r="BA41">
        <v>4</v>
      </c>
      <c r="BB41">
        <v>1.44979495084206</v>
      </c>
      <c r="BC41">
        <v>3.6040365249094831E-6</v>
      </c>
      <c r="BD41">
        <v>3.60408551765017E-6</v>
      </c>
      <c r="BE41">
        <v>1</v>
      </c>
      <c r="BF41">
        <v>2.48589396922386E-6</v>
      </c>
      <c r="BG41">
        <v>0</v>
      </c>
      <c r="BI41">
        <v>1</v>
      </c>
      <c r="BJ41">
        <v>3</v>
      </c>
      <c r="BK41">
        <v>0</v>
      </c>
      <c r="BL41">
        <v>1</v>
      </c>
      <c r="BM41">
        <v>0</v>
      </c>
      <c r="BN41">
        <v>9</v>
      </c>
      <c r="BO41">
        <v>13.38651158157524</v>
      </c>
    </row>
    <row r="42" spans="1:67" x14ac:dyDescent="0.25">
      <c r="A42" t="s">
        <v>191</v>
      </c>
      <c r="B42" t="s">
        <v>189</v>
      </c>
      <c r="C42" t="s">
        <v>21</v>
      </c>
      <c r="D42" t="s">
        <v>190</v>
      </c>
      <c r="E42" t="s">
        <v>24</v>
      </c>
      <c r="F42" t="s">
        <v>26</v>
      </c>
      <c r="G42" t="s">
        <v>27</v>
      </c>
      <c r="H42">
        <v>467</v>
      </c>
      <c r="I42" s="2">
        <v>3.64025695931477E-2</v>
      </c>
      <c r="J42" s="2">
        <v>0.96359743040685197</v>
      </c>
      <c r="K42" s="2">
        <v>4.28265524625267E-3</v>
      </c>
      <c r="L42" s="2">
        <v>0.80728051391862898</v>
      </c>
      <c r="M42" s="2">
        <v>0.145610278372591</v>
      </c>
      <c r="N42" s="2">
        <v>0</v>
      </c>
      <c r="O42" s="2">
        <v>1.9271948608137E-2</v>
      </c>
      <c r="P42" s="2">
        <v>2.3554603854389702E-2</v>
      </c>
      <c r="Q42" t="s">
        <v>192</v>
      </c>
      <c r="T42">
        <v>2</v>
      </c>
      <c r="U42" t="s">
        <v>790</v>
      </c>
      <c r="V42">
        <v>5</v>
      </c>
      <c r="W42">
        <v>791</v>
      </c>
      <c r="X42">
        <v>5.4215637054373254</v>
      </c>
      <c r="Y42">
        <v>0</v>
      </c>
      <c r="Z42">
        <v>5.4215637054373254</v>
      </c>
      <c r="AA42">
        <v>0</v>
      </c>
      <c r="AB42">
        <v>112</v>
      </c>
      <c r="AC42">
        <v>6.5882352941176467</v>
      </c>
      <c r="AD42">
        <v>1.5281486944824161</v>
      </c>
      <c r="AE42">
        <v>1.2498220958695061</v>
      </c>
      <c r="AF42">
        <v>1.249822097949963</v>
      </c>
      <c r="AG42">
        <v>17</v>
      </c>
      <c r="AH42">
        <v>0.81786680863070171</v>
      </c>
      <c r="AI42">
        <v>0</v>
      </c>
      <c r="AJ42">
        <v>4</v>
      </c>
      <c r="AK42">
        <v>0</v>
      </c>
      <c r="AL42">
        <v>23</v>
      </c>
      <c r="AM42">
        <v>0</v>
      </c>
      <c r="AN42">
        <v>6</v>
      </c>
      <c r="AO42">
        <v>0</v>
      </c>
      <c r="AP42">
        <v>15</v>
      </c>
      <c r="AQ42">
        <v>18.71749449437797</v>
      </c>
      <c r="AR42" t="s">
        <v>324</v>
      </c>
      <c r="AS42" t="s">
        <v>324</v>
      </c>
      <c r="AT42">
        <v>2</v>
      </c>
      <c r="AU42">
        <v>875</v>
      </c>
      <c r="AV42">
        <v>0</v>
      </c>
      <c r="AW42">
        <v>0</v>
      </c>
      <c r="AX42">
        <v>0</v>
      </c>
      <c r="AY42">
        <v>0</v>
      </c>
      <c r="AZ42">
        <v>9</v>
      </c>
      <c r="BA42">
        <v>4.5</v>
      </c>
      <c r="BB42">
        <v>11.180448976894249</v>
      </c>
      <c r="BC42">
        <v>1.974956272593556E-4</v>
      </c>
      <c r="BD42">
        <v>1.9749490282449449E-4</v>
      </c>
      <c r="BE42">
        <v>2</v>
      </c>
      <c r="BF42">
        <v>1.766437355668844E-5</v>
      </c>
      <c r="BG42">
        <v>0</v>
      </c>
      <c r="BH42">
        <v>1</v>
      </c>
      <c r="BI42">
        <v>0</v>
      </c>
      <c r="BJ42">
        <v>8</v>
      </c>
      <c r="BK42">
        <v>0</v>
      </c>
      <c r="BL42">
        <v>3</v>
      </c>
      <c r="BM42">
        <v>0</v>
      </c>
      <c r="BN42">
        <v>32</v>
      </c>
      <c r="BO42">
        <v>64.714551501623092</v>
      </c>
    </row>
    <row r="43" spans="1:67" x14ac:dyDescent="0.25">
      <c r="A43" t="s">
        <v>196</v>
      </c>
      <c r="B43" t="s">
        <v>193</v>
      </c>
      <c r="C43" t="s">
        <v>21</v>
      </c>
      <c r="D43" t="s">
        <v>194</v>
      </c>
      <c r="E43" t="s">
        <v>195</v>
      </c>
      <c r="F43" t="s">
        <v>40</v>
      </c>
      <c r="G43" t="s">
        <v>40</v>
      </c>
      <c r="H43">
        <v>529</v>
      </c>
      <c r="I43" s="2">
        <v>0.43100189035916803</v>
      </c>
      <c r="J43" s="2">
        <v>0.56899810964083097</v>
      </c>
      <c r="K43" s="2">
        <v>6.0491493383742899E-2</v>
      </c>
      <c r="L43" s="2">
        <v>0.39508506616257</v>
      </c>
      <c r="M43" s="2">
        <v>0.17958412098298601</v>
      </c>
      <c r="N43" s="2">
        <v>0</v>
      </c>
      <c r="O43" s="2">
        <v>0.109640831758034</v>
      </c>
      <c r="P43" s="2">
        <v>0.25519848771266501</v>
      </c>
      <c r="T43">
        <v>1</v>
      </c>
      <c r="U43" t="s">
        <v>792</v>
      </c>
      <c r="V43">
        <v>1</v>
      </c>
      <c r="W43">
        <v>1069</v>
      </c>
      <c r="X43">
        <v>3.0820751194582101</v>
      </c>
      <c r="Y43">
        <v>1.455004902832465E-3</v>
      </c>
      <c r="Z43">
        <v>3.0806201145553769</v>
      </c>
      <c r="AA43">
        <v>0</v>
      </c>
      <c r="AB43">
        <v>16</v>
      </c>
      <c r="AC43">
        <v>5.333333333333333</v>
      </c>
      <c r="AD43">
        <v>3.3410270364462602</v>
      </c>
      <c r="AE43">
        <v>0.27998779523340073</v>
      </c>
      <c r="AF43">
        <v>0.27998778943733388</v>
      </c>
      <c r="AG43">
        <v>3</v>
      </c>
      <c r="AH43">
        <v>8.3802912152191003E-2</v>
      </c>
      <c r="AI43">
        <v>1</v>
      </c>
      <c r="AJ43">
        <v>4</v>
      </c>
      <c r="AK43">
        <v>0</v>
      </c>
      <c r="AL43">
        <v>5</v>
      </c>
      <c r="AM43">
        <v>0</v>
      </c>
      <c r="AN43">
        <v>2</v>
      </c>
      <c r="AO43">
        <v>0</v>
      </c>
      <c r="AP43">
        <v>15</v>
      </c>
      <c r="AQ43">
        <v>13.237294975993249</v>
      </c>
      <c r="AR43" t="s">
        <v>327</v>
      </c>
      <c r="AS43" t="s">
        <v>327</v>
      </c>
      <c r="AT43">
        <v>2</v>
      </c>
      <c r="AU43">
        <v>538</v>
      </c>
      <c r="AV43">
        <v>5.0167408762130314</v>
      </c>
      <c r="AW43">
        <v>0</v>
      </c>
      <c r="AX43">
        <v>0</v>
      </c>
      <c r="AY43">
        <v>5.0167408762130314</v>
      </c>
      <c r="BB43">
        <v>4.786151683832272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1</v>
      </c>
      <c r="BI43">
        <v>0</v>
      </c>
      <c r="BJ43">
        <v>3</v>
      </c>
      <c r="BK43">
        <v>0</v>
      </c>
      <c r="BL43">
        <v>6</v>
      </c>
      <c r="BM43">
        <v>0</v>
      </c>
      <c r="BN43">
        <v>17</v>
      </c>
      <c r="BO43">
        <v>41.722443311647552</v>
      </c>
    </row>
    <row r="44" spans="1:67" x14ac:dyDescent="0.25">
      <c r="A44" t="s">
        <v>199</v>
      </c>
      <c r="B44" t="s">
        <v>197</v>
      </c>
      <c r="C44" t="s">
        <v>21</v>
      </c>
      <c r="D44" t="s">
        <v>198</v>
      </c>
      <c r="E44" t="s">
        <v>30</v>
      </c>
      <c r="F44" t="s">
        <v>32</v>
      </c>
      <c r="G44" t="s">
        <v>33</v>
      </c>
      <c r="H44">
        <v>512</v>
      </c>
      <c r="I44" s="2">
        <v>0.298828125</v>
      </c>
      <c r="J44" s="2">
        <v>0.701171875</v>
      </c>
      <c r="K44" s="2">
        <v>1.7578125E-2</v>
      </c>
      <c r="L44" s="2">
        <v>0.18359375</v>
      </c>
      <c r="M44" s="2">
        <v>0.298828125</v>
      </c>
      <c r="N44" s="2">
        <v>0</v>
      </c>
      <c r="O44" s="2">
        <v>9.1796875E-2</v>
      </c>
      <c r="P44" s="2">
        <v>0.408203125</v>
      </c>
      <c r="T44">
        <v>2</v>
      </c>
      <c r="U44" t="s">
        <v>197</v>
      </c>
      <c r="V44">
        <v>3</v>
      </c>
      <c r="W44">
        <v>512</v>
      </c>
      <c r="X44">
        <v>37.08750256106886</v>
      </c>
      <c r="Y44">
        <v>7.1243952243064861</v>
      </c>
      <c r="Z44">
        <v>29.963107336762381</v>
      </c>
      <c r="AA44">
        <v>0</v>
      </c>
      <c r="AB44">
        <v>9</v>
      </c>
      <c r="AC44">
        <v>4.5</v>
      </c>
      <c r="AD44">
        <v>4.9692330183127478</v>
      </c>
      <c r="AE44">
        <v>4.6959371279345456E-3</v>
      </c>
      <c r="AF44">
        <v>4.6959371429936194E-3</v>
      </c>
      <c r="AG44">
        <v>2</v>
      </c>
      <c r="AH44">
        <v>9.4500239989329482E-4</v>
      </c>
      <c r="AI44">
        <v>0</v>
      </c>
      <c r="AJ44">
        <v>7</v>
      </c>
      <c r="AK44">
        <v>0</v>
      </c>
      <c r="AL44">
        <v>17</v>
      </c>
      <c r="AM44">
        <v>0</v>
      </c>
      <c r="AN44">
        <v>33</v>
      </c>
      <c r="AO44">
        <v>0</v>
      </c>
      <c r="AP44">
        <v>58</v>
      </c>
      <c r="AQ44">
        <v>39.194270663872118</v>
      </c>
      <c r="AR44" t="s">
        <v>330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BB44">
        <v>3.6904489550812332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2</v>
      </c>
      <c r="BI44">
        <v>0</v>
      </c>
      <c r="BJ44">
        <v>3</v>
      </c>
      <c r="BK44">
        <v>0</v>
      </c>
      <c r="BL44">
        <v>1</v>
      </c>
      <c r="BM44">
        <v>0</v>
      </c>
      <c r="BN44">
        <v>5</v>
      </c>
      <c r="BO44">
        <v>5.7462974239857179</v>
      </c>
    </row>
    <row r="45" spans="1:67" x14ac:dyDescent="0.25">
      <c r="A45" t="s">
        <v>202</v>
      </c>
      <c r="B45" t="s">
        <v>200</v>
      </c>
      <c r="C45" t="s">
        <v>21</v>
      </c>
      <c r="D45" t="s">
        <v>201</v>
      </c>
      <c r="E45" t="s">
        <v>75</v>
      </c>
      <c r="F45" t="s">
        <v>26</v>
      </c>
      <c r="G45" t="s">
        <v>27</v>
      </c>
      <c r="H45">
        <v>572</v>
      </c>
      <c r="I45" s="2">
        <v>0.17482517482517401</v>
      </c>
      <c r="J45" s="2">
        <v>0.82517482517482499</v>
      </c>
      <c r="K45" s="2">
        <v>1.74825174825174E-3</v>
      </c>
      <c r="L45" s="2">
        <v>5.0699300699300599E-2</v>
      </c>
      <c r="M45" s="2">
        <v>0.62762237762237705</v>
      </c>
      <c r="N45" s="2">
        <v>0</v>
      </c>
      <c r="O45" s="2">
        <v>2.7972027972027899E-2</v>
      </c>
      <c r="P45" s="2">
        <v>0.29195804195804198</v>
      </c>
      <c r="T45">
        <v>2</v>
      </c>
      <c r="U45" t="s">
        <v>200</v>
      </c>
      <c r="V45">
        <v>0</v>
      </c>
      <c r="W45">
        <v>572</v>
      </c>
      <c r="X45">
        <v>0</v>
      </c>
      <c r="Y45">
        <v>0</v>
      </c>
      <c r="Z45">
        <v>0</v>
      </c>
      <c r="AA45">
        <v>0</v>
      </c>
      <c r="AB45">
        <v>4</v>
      </c>
      <c r="AC45">
        <v>4</v>
      </c>
      <c r="AD45">
        <v>12.708102361293999</v>
      </c>
      <c r="AE45">
        <v>1.914234268786396</v>
      </c>
      <c r="AF45">
        <v>1.9142342603681</v>
      </c>
      <c r="AG45">
        <v>1</v>
      </c>
      <c r="AH45">
        <v>0.15063100802655821</v>
      </c>
      <c r="AI45">
        <v>0</v>
      </c>
      <c r="AJ45">
        <v>2</v>
      </c>
      <c r="AK45">
        <v>0</v>
      </c>
      <c r="AL45">
        <v>10</v>
      </c>
      <c r="AM45">
        <v>0</v>
      </c>
      <c r="AN45">
        <v>3</v>
      </c>
      <c r="AO45">
        <v>0</v>
      </c>
      <c r="AP45">
        <v>14</v>
      </c>
      <c r="AQ45">
        <v>21.778291755512559</v>
      </c>
      <c r="AR45" t="s">
        <v>333</v>
      </c>
      <c r="AS45" t="s">
        <v>333</v>
      </c>
      <c r="AT45">
        <v>1</v>
      </c>
      <c r="AU45">
        <v>450</v>
      </c>
      <c r="AV45">
        <v>7.6634880966691483</v>
      </c>
      <c r="AW45">
        <v>3.358479082281693</v>
      </c>
      <c r="AX45">
        <v>4.3050090143874549</v>
      </c>
      <c r="AY45">
        <v>0</v>
      </c>
      <c r="AZ45">
        <v>45</v>
      </c>
      <c r="BA45">
        <v>5</v>
      </c>
      <c r="BB45">
        <v>1.8239815611578261</v>
      </c>
      <c r="BC45">
        <v>1.648993060934576</v>
      </c>
      <c r="BD45">
        <v>1.6489930334832841</v>
      </c>
      <c r="BE45">
        <v>9</v>
      </c>
      <c r="BF45">
        <v>0.90406235241096922</v>
      </c>
      <c r="BG45">
        <v>0</v>
      </c>
      <c r="BH45">
        <v>4</v>
      </c>
      <c r="BI45">
        <v>0</v>
      </c>
      <c r="BJ45">
        <v>11</v>
      </c>
      <c r="BK45">
        <v>0</v>
      </c>
      <c r="BL45">
        <v>4</v>
      </c>
      <c r="BM45">
        <v>0</v>
      </c>
      <c r="BN45">
        <v>18</v>
      </c>
      <c r="BO45">
        <v>24.534243883821318</v>
      </c>
    </row>
    <row r="46" spans="1:67" x14ac:dyDescent="0.25">
      <c r="A46" t="s">
        <v>205</v>
      </c>
      <c r="B46" t="s">
        <v>203</v>
      </c>
      <c r="C46" t="s">
        <v>21</v>
      </c>
      <c r="D46" t="s">
        <v>204</v>
      </c>
      <c r="E46" t="s">
        <v>24</v>
      </c>
      <c r="F46" t="s">
        <v>26</v>
      </c>
      <c r="G46" t="s">
        <v>27</v>
      </c>
      <c r="H46">
        <v>386</v>
      </c>
      <c r="I46" s="2">
        <v>0.28238341968911901</v>
      </c>
      <c r="J46" s="2">
        <v>0.71761658031088005</v>
      </c>
      <c r="K46" s="2">
        <v>1.55440414507772E-2</v>
      </c>
      <c r="L46" s="2">
        <v>0.33937823834196801</v>
      </c>
      <c r="M46" s="2">
        <v>0.29274611398963701</v>
      </c>
      <c r="N46" s="2">
        <v>0</v>
      </c>
      <c r="O46" s="2">
        <v>6.4766839378238295E-2</v>
      </c>
      <c r="P46" s="2">
        <v>0.28756476683937798</v>
      </c>
      <c r="T46">
        <v>1</v>
      </c>
      <c r="U46" t="s">
        <v>203</v>
      </c>
      <c r="V46">
        <v>0</v>
      </c>
      <c r="W46">
        <v>386</v>
      </c>
      <c r="X46">
        <v>14.56070071884343</v>
      </c>
      <c r="Y46">
        <v>8.7547173647437582</v>
      </c>
      <c r="Z46">
        <v>4.0060148675999789</v>
      </c>
      <c r="AA46">
        <v>1.799968486499691</v>
      </c>
      <c r="AB46">
        <v>0</v>
      </c>
      <c r="AC46">
        <v>0</v>
      </c>
      <c r="AD46">
        <v>1.296817039139484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3</v>
      </c>
      <c r="AK46">
        <v>0</v>
      </c>
      <c r="AL46">
        <v>13</v>
      </c>
      <c r="AM46">
        <v>0</v>
      </c>
      <c r="AN46">
        <v>3</v>
      </c>
      <c r="AO46">
        <v>0</v>
      </c>
      <c r="AP46">
        <v>21</v>
      </c>
      <c r="AQ46">
        <v>21.483827523692501</v>
      </c>
      <c r="AR46" t="s">
        <v>88</v>
      </c>
      <c r="AS46" t="s">
        <v>88</v>
      </c>
      <c r="AT46">
        <v>1</v>
      </c>
      <c r="AU46">
        <v>771</v>
      </c>
      <c r="AV46">
        <v>0</v>
      </c>
      <c r="AW46">
        <v>0</v>
      </c>
      <c r="AX46">
        <v>0</v>
      </c>
      <c r="AY46">
        <v>0</v>
      </c>
      <c r="AZ46">
        <v>4</v>
      </c>
      <c r="BA46">
        <v>4</v>
      </c>
      <c r="BB46">
        <v>3.5325587320513621</v>
      </c>
      <c r="BC46">
        <v>0.26994704022337301</v>
      </c>
      <c r="BD46">
        <v>0.26994705350667297</v>
      </c>
      <c r="BE46">
        <v>1</v>
      </c>
      <c r="BF46">
        <v>7.6416858345229696E-2</v>
      </c>
      <c r="BG46">
        <v>0</v>
      </c>
      <c r="BH46">
        <v>1</v>
      </c>
      <c r="BI46">
        <v>0</v>
      </c>
      <c r="BJ46">
        <v>4</v>
      </c>
      <c r="BK46">
        <v>0</v>
      </c>
      <c r="BL46">
        <v>6</v>
      </c>
      <c r="BM46">
        <v>0</v>
      </c>
      <c r="BN46">
        <v>17</v>
      </c>
      <c r="BO46">
        <v>35.431098219909039</v>
      </c>
    </row>
    <row r="47" spans="1:67" x14ac:dyDescent="0.25">
      <c r="A47" t="s">
        <v>208</v>
      </c>
      <c r="B47" t="s">
        <v>206</v>
      </c>
      <c r="C47" t="s">
        <v>21</v>
      </c>
      <c r="D47" t="s">
        <v>207</v>
      </c>
      <c r="E47" t="s">
        <v>30</v>
      </c>
      <c r="F47" t="s">
        <v>32</v>
      </c>
      <c r="G47" t="s">
        <v>33</v>
      </c>
      <c r="H47">
        <v>995</v>
      </c>
      <c r="I47" s="2">
        <v>0.46331658291457201</v>
      </c>
      <c r="J47" s="2">
        <v>0.53668341708542699</v>
      </c>
      <c r="K47" s="2">
        <v>2.8140703517587899E-2</v>
      </c>
      <c r="L47" s="2">
        <v>0.24221105527638101</v>
      </c>
      <c r="M47" s="2">
        <v>0.33366834170854198</v>
      </c>
      <c r="N47" s="2">
        <v>1.0050251256281399E-3</v>
      </c>
      <c r="O47" s="2">
        <v>0.10150753768844201</v>
      </c>
      <c r="P47" s="2">
        <v>0.29346733668341701</v>
      </c>
      <c r="R47" t="s">
        <v>34</v>
      </c>
      <c r="S47" t="s">
        <v>35</v>
      </c>
      <c r="T47">
        <v>1</v>
      </c>
      <c r="U47" t="s">
        <v>206</v>
      </c>
      <c r="V47">
        <v>3</v>
      </c>
      <c r="W47">
        <v>995</v>
      </c>
      <c r="X47">
        <v>36.311339277320499</v>
      </c>
      <c r="Y47">
        <v>3.7370036203350998</v>
      </c>
      <c r="Z47">
        <v>32.574335656985397</v>
      </c>
      <c r="AA47">
        <v>0</v>
      </c>
      <c r="AB47">
        <v>13</v>
      </c>
      <c r="AC47">
        <v>4.333333333333333</v>
      </c>
      <c r="AD47">
        <v>5.6151109302488367</v>
      </c>
      <c r="AE47">
        <v>0.31162659860508363</v>
      </c>
      <c r="AF47">
        <v>0.31162657130845012</v>
      </c>
      <c r="AG47">
        <v>3</v>
      </c>
      <c r="AH47">
        <v>5.5497852576044109E-2</v>
      </c>
      <c r="AI47">
        <v>1</v>
      </c>
      <c r="AJ47">
        <v>10</v>
      </c>
      <c r="AK47">
        <v>1</v>
      </c>
      <c r="AL47">
        <v>13</v>
      </c>
      <c r="AM47">
        <v>0</v>
      </c>
      <c r="AN47">
        <v>22</v>
      </c>
      <c r="AO47">
        <v>0</v>
      </c>
      <c r="AP47">
        <v>42</v>
      </c>
      <c r="AQ47">
        <v>48.544733402850078</v>
      </c>
      <c r="AR47" t="s">
        <v>92</v>
      </c>
      <c r="AS47" t="s">
        <v>92</v>
      </c>
      <c r="AT47">
        <v>2</v>
      </c>
      <c r="AU47">
        <v>646</v>
      </c>
      <c r="AV47">
        <v>2.334844045645823E-2</v>
      </c>
      <c r="AW47">
        <v>2.334844045645823E-2</v>
      </c>
      <c r="AX47">
        <v>0</v>
      </c>
      <c r="AY47">
        <v>0</v>
      </c>
      <c r="BB47">
        <v>3.1564698417320951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5</v>
      </c>
      <c r="BK47">
        <v>0</v>
      </c>
      <c r="BL47">
        <v>1</v>
      </c>
      <c r="BM47">
        <v>0</v>
      </c>
      <c r="BN47">
        <v>5</v>
      </c>
      <c r="BO47">
        <v>18.62083308856333</v>
      </c>
    </row>
    <row r="48" spans="1:67" x14ac:dyDescent="0.25">
      <c r="A48" t="s">
        <v>211</v>
      </c>
      <c r="B48" t="s">
        <v>209</v>
      </c>
      <c r="C48" t="s">
        <v>21</v>
      </c>
      <c r="D48" t="s">
        <v>210</v>
      </c>
      <c r="E48" t="s">
        <v>24</v>
      </c>
      <c r="F48" t="s">
        <v>26</v>
      </c>
      <c r="G48" t="s">
        <v>27</v>
      </c>
      <c r="H48">
        <v>658</v>
      </c>
      <c r="I48" s="2">
        <v>0.141337386018237</v>
      </c>
      <c r="J48" s="2">
        <v>0.85866261398176202</v>
      </c>
      <c r="K48" s="2">
        <v>4.5592705167173198E-3</v>
      </c>
      <c r="L48" s="2">
        <v>0.45136778115501502</v>
      </c>
      <c r="M48" s="2">
        <v>0.47264437689969602</v>
      </c>
      <c r="N48" s="2">
        <v>1.5197568389057701E-3</v>
      </c>
      <c r="O48" s="2">
        <v>2.73556231003039E-2</v>
      </c>
      <c r="P48" s="2">
        <v>4.2553191489361701E-2</v>
      </c>
      <c r="Q48" t="s">
        <v>212</v>
      </c>
      <c r="R48" t="s">
        <v>213</v>
      </c>
      <c r="S48" t="s">
        <v>35</v>
      </c>
      <c r="T48">
        <v>1</v>
      </c>
      <c r="U48" t="s">
        <v>209</v>
      </c>
      <c r="V48">
        <v>2</v>
      </c>
      <c r="W48">
        <v>658</v>
      </c>
      <c r="X48">
        <v>6.5732588351807637</v>
      </c>
      <c r="Y48">
        <v>3.820445146815735</v>
      </c>
      <c r="Z48">
        <v>2.7528136883650278</v>
      </c>
      <c r="AA48">
        <v>0</v>
      </c>
      <c r="AB48">
        <v>92</v>
      </c>
      <c r="AC48">
        <v>6.1333333333333337</v>
      </c>
      <c r="AD48">
        <v>1.0759847271349481</v>
      </c>
      <c r="AE48">
        <v>1.075925064382423</v>
      </c>
      <c r="AF48">
        <v>1.075925139165574</v>
      </c>
      <c r="AG48">
        <v>14</v>
      </c>
      <c r="AH48">
        <v>0.99994455055817677</v>
      </c>
      <c r="AI48">
        <v>1</v>
      </c>
      <c r="AJ48">
        <v>4</v>
      </c>
      <c r="AK48">
        <v>1</v>
      </c>
      <c r="AL48">
        <v>31</v>
      </c>
      <c r="AM48">
        <v>0</v>
      </c>
      <c r="AN48">
        <v>2</v>
      </c>
      <c r="AO48">
        <v>0</v>
      </c>
      <c r="AP48">
        <v>8</v>
      </c>
      <c r="AQ48">
        <v>21.958120700579439</v>
      </c>
      <c r="AR48" t="s">
        <v>96</v>
      </c>
      <c r="AS48" t="s">
        <v>96</v>
      </c>
      <c r="AT48">
        <v>5</v>
      </c>
      <c r="AU48">
        <v>231</v>
      </c>
      <c r="AV48">
        <v>16.671912915425761</v>
      </c>
      <c r="AW48">
        <v>14.119829556928391</v>
      </c>
      <c r="AX48">
        <v>1.2086904853241649</v>
      </c>
      <c r="AY48">
        <v>1.343392873173211</v>
      </c>
      <c r="AZ48">
        <v>55</v>
      </c>
      <c r="BA48">
        <v>6.1111111111111107</v>
      </c>
      <c r="BB48">
        <v>1.183271826602305</v>
      </c>
      <c r="BC48">
        <v>0.61344789254662613</v>
      </c>
      <c r="BD48">
        <v>0.61344788883752532</v>
      </c>
      <c r="BE48">
        <v>9</v>
      </c>
      <c r="BF48">
        <v>0.51843361665096677</v>
      </c>
      <c r="BG48">
        <v>0</v>
      </c>
      <c r="BH48">
        <v>6</v>
      </c>
      <c r="BI48">
        <v>0</v>
      </c>
      <c r="BJ48">
        <v>23</v>
      </c>
      <c r="BK48">
        <v>0</v>
      </c>
      <c r="BL48">
        <v>5</v>
      </c>
      <c r="BM48">
        <v>0</v>
      </c>
      <c r="BN48">
        <v>15</v>
      </c>
      <c r="BO48">
        <v>34.204409764831709</v>
      </c>
    </row>
    <row r="49" spans="1:67" x14ac:dyDescent="0.25">
      <c r="A49" t="s">
        <v>216</v>
      </c>
      <c r="B49" t="s">
        <v>214</v>
      </c>
      <c r="C49" t="s">
        <v>21</v>
      </c>
      <c r="D49" t="s">
        <v>215</v>
      </c>
      <c r="E49" t="s">
        <v>24</v>
      </c>
      <c r="F49" t="s">
        <v>108</v>
      </c>
      <c r="G49" t="s">
        <v>109</v>
      </c>
      <c r="H49">
        <v>395</v>
      </c>
      <c r="I49" s="2">
        <v>0.22531645569620201</v>
      </c>
      <c r="J49" s="2">
        <v>0.77468354430379704</v>
      </c>
      <c r="K49" s="2">
        <v>0</v>
      </c>
      <c r="L49" s="2">
        <v>0.61265822784810098</v>
      </c>
      <c r="M49" s="2">
        <v>0.16708860759493599</v>
      </c>
      <c r="N49" s="2">
        <v>0</v>
      </c>
      <c r="O49" s="2">
        <v>7.5949367088607597E-2</v>
      </c>
      <c r="P49" s="2">
        <v>0.14430379746835401</v>
      </c>
      <c r="T49">
        <v>1</v>
      </c>
      <c r="U49" t="s">
        <v>793</v>
      </c>
      <c r="V49">
        <v>0</v>
      </c>
      <c r="W49">
        <v>748</v>
      </c>
      <c r="X49">
        <v>18.884112766428991</v>
      </c>
      <c r="Y49">
        <v>17.4433864491977</v>
      </c>
      <c r="Z49">
        <v>1.440726317231287</v>
      </c>
      <c r="AA49">
        <v>0</v>
      </c>
      <c r="AB49">
        <v>97</v>
      </c>
      <c r="AC49">
        <v>6.0625</v>
      </c>
      <c r="AD49">
        <v>1.991221952624415</v>
      </c>
      <c r="AE49">
        <v>1.1601465879451389</v>
      </c>
      <c r="AF49">
        <v>1.160146613035427</v>
      </c>
      <c r="AG49">
        <v>16</v>
      </c>
      <c r="AH49">
        <v>0.5826304729194447</v>
      </c>
      <c r="AI49">
        <v>0</v>
      </c>
      <c r="AJ49">
        <v>4</v>
      </c>
      <c r="AK49">
        <v>1</v>
      </c>
      <c r="AL49">
        <v>31</v>
      </c>
      <c r="AM49">
        <v>0</v>
      </c>
      <c r="AN49">
        <v>9</v>
      </c>
      <c r="AO49">
        <v>0</v>
      </c>
      <c r="AP49">
        <v>39</v>
      </c>
      <c r="AQ49">
        <v>63.983165202610429</v>
      </c>
      <c r="AR49" t="s">
        <v>99</v>
      </c>
      <c r="AS49" t="s">
        <v>99</v>
      </c>
      <c r="AT49">
        <v>1</v>
      </c>
      <c r="AU49">
        <v>653</v>
      </c>
      <c r="AV49">
        <v>4.5948333614424008</v>
      </c>
      <c r="AW49">
        <v>0</v>
      </c>
      <c r="AX49">
        <v>4.5948333614424008</v>
      </c>
      <c r="AY49">
        <v>0</v>
      </c>
      <c r="AZ49">
        <v>4</v>
      </c>
      <c r="BA49">
        <v>4</v>
      </c>
      <c r="BB49">
        <v>3.3946875421628802</v>
      </c>
      <c r="BC49">
        <v>6.3189051739172221E-6</v>
      </c>
      <c r="BD49">
        <v>6.3193343813339299E-6</v>
      </c>
      <c r="BE49">
        <v>1</v>
      </c>
      <c r="BF49">
        <v>1.861409951706841E-6</v>
      </c>
      <c r="BG49">
        <v>0</v>
      </c>
      <c r="BH49">
        <v>2</v>
      </c>
      <c r="BI49">
        <v>0</v>
      </c>
      <c r="BJ49">
        <v>9</v>
      </c>
      <c r="BK49">
        <v>0</v>
      </c>
      <c r="BL49">
        <v>2</v>
      </c>
      <c r="BM49">
        <v>0</v>
      </c>
      <c r="BN49">
        <v>11</v>
      </c>
      <c r="BO49">
        <v>15.28564706480692</v>
      </c>
    </row>
    <row r="50" spans="1:67" x14ac:dyDescent="0.25">
      <c r="A50" t="s">
        <v>218</v>
      </c>
      <c r="B50" t="s">
        <v>195</v>
      </c>
      <c r="C50" t="s">
        <v>21</v>
      </c>
      <c r="D50" t="s">
        <v>217</v>
      </c>
      <c r="E50" t="s">
        <v>195</v>
      </c>
      <c r="F50" t="s">
        <v>26</v>
      </c>
      <c r="G50" t="s">
        <v>27</v>
      </c>
      <c r="H50">
        <v>540</v>
      </c>
      <c r="I50" s="2">
        <v>0.118518518518518</v>
      </c>
      <c r="J50" s="2">
        <v>0.88148148148148098</v>
      </c>
      <c r="K50" s="2">
        <v>2.2222222222222199E-2</v>
      </c>
      <c r="L50" s="2">
        <v>0.592592592592592</v>
      </c>
      <c r="M50" s="2">
        <v>0.21481481481481399</v>
      </c>
      <c r="N50" s="2">
        <v>0</v>
      </c>
      <c r="O50" s="2">
        <v>4.81481481481481E-2</v>
      </c>
      <c r="P50" s="2">
        <v>0.122222222222222</v>
      </c>
      <c r="T50">
        <v>2</v>
      </c>
      <c r="U50" t="s">
        <v>792</v>
      </c>
      <c r="V50">
        <v>1</v>
      </c>
      <c r="W50">
        <v>1069</v>
      </c>
      <c r="X50">
        <v>3.0820751194582101</v>
      </c>
      <c r="Y50">
        <v>1.455004902832465E-3</v>
      </c>
      <c r="Z50">
        <v>3.0806201145553769</v>
      </c>
      <c r="AA50">
        <v>0</v>
      </c>
      <c r="AB50">
        <v>16</v>
      </c>
      <c r="AC50">
        <v>5.333333333333333</v>
      </c>
      <c r="AD50">
        <v>3.3410270364462602</v>
      </c>
      <c r="AE50">
        <v>0.27998779523340073</v>
      </c>
      <c r="AF50">
        <v>0.27998778943733388</v>
      </c>
      <c r="AG50">
        <v>3</v>
      </c>
      <c r="AH50">
        <v>8.3802912152191003E-2</v>
      </c>
      <c r="AI50">
        <v>1</v>
      </c>
      <c r="AJ50">
        <v>4</v>
      </c>
      <c r="AK50">
        <v>0</v>
      </c>
      <c r="AL50">
        <v>5</v>
      </c>
      <c r="AM50">
        <v>0</v>
      </c>
      <c r="AN50">
        <v>2</v>
      </c>
      <c r="AO50">
        <v>0</v>
      </c>
      <c r="AP50">
        <v>15</v>
      </c>
      <c r="AQ50">
        <v>13.237294975993249</v>
      </c>
      <c r="AR50" t="s">
        <v>110</v>
      </c>
      <c r="AS50" t="s">
        <v>110</v>
      </c>
      <c r="AT50">
        <v>0</v>
      </c>
      <c r="AU50">
        <v>679</v>
      </c>
      <c r="AV50">
        <v>0</v>
      </c>
      <c r="AW50">
        <v>0</v>
      </c>
      <c r="AX50">
        <v>0</v>
      </c>
      <c r="AY50">
        <v>0</v>
      </c>
      <c r="AZ50">
        <v>5</v>
      </c>
      <c r="BA50">
        <v>5</v>
      </c>
      <c r="BB50">
        <v>16.31004339940095</v>
      </c>
      <c r="BC50">
        <v>3.6106116826297772</v>
      </c>
      <c r="BD50">
        <v>3.6106116209013002</v>
      </c>
      <c r="BE50">
        <v>1</v>
      </c>
      <c r="BF50">
        <v>0.2213735177898058</v>
      </c>
      <c r="BG50">
        <v>0</v>
      </c>
      <c r="BH50">
        <v>1</v>
      </c>
      <c r="BI50">
        <v>0</v>
      </c>
      <c r="BJ50">
        <v>5</v>
      </c>
      <c r="BK50">
        <v>0</v>
      </c>
      <c r="BL50">
        <v>5</v>
      </c>
      <c r="BM50">
        <v>0</v>
      </c>
      <c r="BN50">
        <v>14</v>
      </c>
      <c r="BO50">
        <v>33.477899802680881</v>
      </c>
    </row>
    <row r="51" spans="1:67" x14ac:dyDescent="0.25">
      <c r="A51" t="s">
        <v>221</v>
      </c>
      <c r="B51" t="s">
        <v>219</v>
      </c>
      <c r="C51" t="s">
        <v>21</v>
      </c>
      <c r="D51" t="s">
        <v>220</v>
      </c>
      <c r="E51" t="s">
        <v>75</v>
      </c>
      <c r="F51" t="s">
        <v>26</v>
      </c>
      <c r="G51" t="s">
        <v>27</v>
      </c>
      <c r="H51">
        <v>867</v>
      </c>
      <c r="I51" s="2">
        <v>0.46828143021914598</v>
      </c>
      <c r="J51" s="2">
        <v>0.53171856978085297</v>
      </c>
      <c r="K51" s="2">
        <v>1.38408304498269E-2</v>
      </c>
      <c r="L51" s="2">
        <v>7.0357554786620494E-2</v>
      </c>
      <c r="M51" s="2">
        <v>0.29065743944636602</v>
      </c>
      <c r="N51" s="2">
        <v>0</v>
      </c>
      <c r="O51" s="2">
        <v>3.9215686274509803E-2</v>
      </c>
      <c r="P51" s="2">
        <v>0.58592848904267503</v>
      </c>
      <c r="T51">
        <v>1</v>
      </c>
      <c r="U51" t="s">
        <v>219</v>
      </c>
      <c r="V51">
        <v>1</v>
      </c>
      <c r="W51">
        <v>867</v>
      </c>
      <c r="X51">
        <v>0</v>
      </c>
      <c r="Y51">
        <v>0</v>
      </c>
      <c r="Z51">
        <v>0</v>
      </c>
      <c r="AA51">
        <v>0</v>
      </c>
      <c r="AB51">
        <v>30</v>
      </c>
      <c r="AC51">
        <v>4.2857142857142856</v>
      </c>
      <c r="AD51">
        <v>8.0535355441923429</v>
      </c>
      <c r="AE51">
        <v>3.491431062335264</v>
      </c>
      <c r="AF51">
        <v>3.4914310622212108</v>
      </c>
      <c r="AG51">
        <v>7</v>
      </c>
      <c r="AH51">
        <v>0.43352773985743959</v>
      </c>
      <c r="AI51">
        <v>0</v>
      </c>
      <c r="AJ51">
        <v>3</v>
      </c>
      <c r="AK51">
        <v>0</v>
      </c>
      <c r="AL51">
        <v>6</v>
      </c>
      <c r="AM51">
        <v>0</v>
      </c>
      <c r="AN51">
        <v>2</v>
      </c>
      <c r="AO51">
        <v>0</v>
      </c>
      <c r="AP51">
        <v>12</v>
      </c>
      <c r="AQ51">
        <v>21.329478462364019</v>
      </c>
      <c r="AR51" t="s">
        <v>115</v>
      </c>
      <c r="AS51" t="s">
        <v>115</v>
      </c>
      <c r="AT51">
        <v>1</v>
      </c>
      <c r="AU51">
        <v>746</v>
      </c>
      <c r="AV51">
        <v>46.286959445060589</v>
      </c>
      <c r="AW51">
        <v>21.222956155565971</v>
      </c>
      <c r="AX51">
        <v>25.064003289494622</v>
      </c>
      <c r="AY51">
        <v>0</v>
      </c>
      <c r="AZ51">
        <v>74</v>
      </c>
      <c r="BA51">
        <v>4.9333333333333336</v>
      </c>
      <c r="BB51">
        <v>6.457881115021741</v>
      </c>
      <c r="BC51">
        <v>4.8976290800324156</v>
      </c>
      <c r="BD51">
        <v>4.8976290365484463</v>
      </c>
      <c r="BE51">
        <v>15</v>
      </c>
      <c r="BF51">
        <v>0.75839567077814385</v>
      </c>
      <c r="BG51">
        <v>0</v>
      </c>
      <c r="BH51">
        <v>7</v>
      </c>
      <c r="BI51">
        <v>1</v>
      </c>
      <c r="BJ51">
        <v>33</v>
      </c>
      <c r="BK51">
        <v>0</v>
      </c>
      <c r="BL51">
        <v>13</v>
      </c>
      <c r="BM51">
        <v>0</v>
      </c>
      <c r="BN51">
        <v>48</v>
      </c>
      <c r="BO51">
        <v>59.158879962016989</v>
      </c>
    </row>
    <row r="52" spans="1:67" x14ac:dyDescent="0.25">
      <c r="A52" t="s">
        <v>224</v>
      </c>
      <c r="B52" t="s">
        <v>222</v>
      </c>
      <c r="C52" t="s">
        <v>21</v>
      </c>
      <c r="D52" t="s">
        <v>223</v>
      </c>
      <c r="E52" t="s">
        <v>24</v>
      </c>
      <c r="F52" t="s">
        <v>26</v>
      </c>
      <c r="G52" t="s">
        <v>27</v>
      </c>
      <c r="H52">
        <v>353</v>
      </c>
      <c r="I52" s="2">
        <v>0.16430594900849799</v>
      </c>
      <c r="J52" s="2">
        <v>0.83569405099150096</v>
      </c>
      <c r="K52" s="2">
        <v>0</v>
      </c>
      <c r="L52" s="2">
        <v>0.56090651558073601</v>
      </c>
      <c r="M52" s="2">
        <v>0.354107648725212</v>
      </c>
      <c r="N52" s="2">
        <v>0</v>
      </c>
      <c r="O52" s="2">
        <v>3.6827195467421997E-2</v>
      </c>
      <c r="P52" s="2">
        <v>4.8158640226628802E-2</v>
      </c>
      <c r="T52">
        <v>2</v>
      </c>
      <c r="U52" t="s">
        <v>793</v>
      </c>
      <c r="V52">
        <v>0</v>
      </c>
      <c r="W52">
        <v>748</v>
      </c>
      <c r="X52">
        <v>18.884112766428991</v>
      </c>
      <c r="Y52">
        <v>17.4433864491977</v>
      </c>
      <c r="Z52">
        <v>1.440726317231287</v>
      </c>
      <c r="AA52">
        <v>0</v>
      </c>
      <c r="AB52">
        <v>97</v>
      </c>
      <c r="AC52">
        <v>6.0625</v>
      </c>
      <c r="AD52">
        <v>1.991221952624415</v>
      </c>
      <c r="AE52">
        <v>1.1601465879451389</v>
      </c>
      <c r="AF52">
        <v>1.160146613035427</v>
      </c>
      <c r="AG52">
        <v>16</v>
      </c>
      <c r="AH52">
        <v>0.5826304729194447</v>
      </c>
      <c r="AI52">
        <v>0</v>
      </c>
      <c r="AJ52">
        <v>4</v>
      </c>
      <c r="AK52">
        <v>1</v>
      </c>
      <c r="AL52">
        <v>31</v>
      </c>
      <c r="AM52">
        <v>0</v>
      </c>
      <c r="AN52">
        <v>9</v>
      </c>
      <c r="AO52">
        <v>0</v>
      </c>
      <c r="AP52">
        <v>39</v>
      </c>
      <c r="AQ52">
        <v>63.983165202610429</v>
      </c>
      <c r="AR52" t="s">
        <v>336</v>
      </c>
      <c r="AS52" t="s">
        <v>336</v>
      </c>
      <c r="AT52">
        <v>0</v>
      </c>
      <c r="AU52">
        <v>899</v>
      </c>
      <c r="AV52">
        <v>18.560381606730871</v>
      </c>
      <c r="AW52">
        <v>0</v>
      </c>
      <c r="AX52">
        <v>18.560381606730871</v>
      </c>
      <c r="AY52">
        <v>0</v>
      </c>
      <c r="AZ52">
        <v>19</v>
      </c>
      <c r="BA52">
        <v>4.75</v>
      </c>
      <c r="BB52">
        <v>29.721721084655261</v>
      </c>
      <c r="BC52">
        <v>5.0258798634917241</v>
      </c>
      <c r="BD52">
        <v>5.025879872165171</v>
      </c>
      <c r="BE52">
        <v>6</v>
      </c>
      <c r="BF52">
        <v>0.16909787455365349</v>
      </c>
      <c r="BG52">
        <v>0</v>
      </c>
      <c r="BH52">
        <v>4</v>
      </c>
      <c r="BI52">
        <v>0</v>
      </c>
      <c r="BJ52">
        <v>21</v>
      </c>
      <c r="BK52">
        <v>0</v>
      </c>
      <c r="BL52">
        <v>40</v>
      </c>
      <c r="BM52">
        <v>0</v>
      </c>
      <c r="BN52">
        <v>116</v>
      </c>
      <c r="BO52">
        <v>123.54742404074899</v>
      </c>
    </row>
    <row r="53" spans="1:67" x14ac:dyDescent="0.25">
      <c r="A53" t="s">
        <v>227</v>
      </c>
      <c r="B53" t="s">
        <v>225</v>
      </c>
      <c r="C53" t="s">
        <v>21</v>
      </c>
      <c r="D53" t="s">
        <v>226</v>
      </c>
      <c r="E53" t="s">
        <v>24</v>
      </c>
      <c r="F53" t="s">
        <v>26</v>
      </c>
      <c r="G53" t="s">
        <v>27</v>
      </c>
      <c r="H53">
        <v>854</v>
      </c>
      <c r="I53" s="2">
        <v>0.80562060889929699</v>
      </c>
      <c r="J53" s="2">
        <v>0.19437939110070199</v>
      </c>
      <c r="K53" s="2">
        <v>7.6112412177985894E-2</v>
      </c>
      <c r="L53" s="2">
        <v>2.1077283372365301E-2</v>
      </c>
      <c r="M53" s="2">
        <v>0.24473067915690799</v>
      </c>
      <c r="N53" s="2">
        <v>1.17096018735363E-3</v>
      </c>
      <c r="O53" s="2">
        <v>7.9625292740046802E-2</v>
      </c>
      <c r="P53" s="2">
        <v>0.577283372365339</v>
      </c>
      <c r="T53">
        <v>1</v>
      </c>
      <c r="U53" t="s">
        <v>225</v>
      </c>
      <c r="V53">
        <v>2</v>
      </c>
      <c r="W53">
        <v>854</v>
      </c>
      <c r="X53">
        <v>1.5098465618880841</v>
      </c>
      <c r="Y53">
        <v>0</v>
      </c>
      <c r="Z53">
        <v>0</v>
      </c>
      <c r="AA53">
        <v>1.5098465618880841</v>
      </c>
      <c r="AB53">
        <v>16</v>
      </c>
      <c r="AC53">
        <v>8</v>
      </c>
      <c r="AD53">
        <v>5.0728894247354566</v>
      </c>
      <c r="AE53">
        <v>4.7594708991082418E-4</v>
      </c>
      <c r="AF53">
        <v>4.7594054045319332E-4</v>
      </c>
      <c r="AG53">
        <v>2</v>
      </c>
      <c r="AH53">
        <v>9.3821696091009034E-5</v>
      </c>
      <c r="AI53">
        <v>0</v>
      </c>
      <c r="AJ53">
        <v>1</v>
      </c>
      <c r="AK53">
        <v>0</v>
      </c>
      <c r="AL53">
        <v>5</v>
      </c>
      <c r="AM53">
        <v>0</v>
      </c>
      <c r="AN53">
        <v>4</v>
      </c>
      <c r="AO53">
        <v>0</v>
      </c>
      <c r="AP53">
        <v>10</v>
      </c>
      <c r="AQ53">
        <v>27.729993005646492</v>
      </c>
      <c r="AR53" t="s">
        <v>339</v>
      </c>
      <c r="AS53" t="s">
        <v>339</v>
      </c>
      <c r="AT53">
        <v>2</v>
      </c>
      <c r="AU53">
        <v>217</v>
      </c>
      <c r="AV53">
        <v>0</v>
      </c>
      <c r="AW53">
        <v>0</v>
      </c>
      <c r="AX53">
        <v>0</v>
      </c>
      <c r="AY53">
        <v>0</v>
      </c>
      <c r="AZ53">
        <v>15</v>
      </c>
      <c r="BA53">
        <v>5</v>
      </c>
      <c r="BB53">
        <v>3.941993058528491</v>
      </c>
      <c r="BC53">
        <v>3.5983188069514198</v>
      </c>
      <c r="BD53">
        <v>3.5983187985775098</v>
      </c>
      <c r="BE53">
        <v>3</v>
      </c>
      <c r="BF53">
        <v>0.9128171342581306</v>
      </c>
      <c r="BG53">
        <v>0</v>
      </c>
      <c r="BH53">
        <v>2</v>
      </c>
      <c r="BI53">
        <v>0</v>
      </c>
      <c r="BJ53">
        <v>15</v>
      </c>
      <c r="BK53">
        <v>0</v>
      </c>
      <c r="BL53">
        <v>4</v>
      </c>
      <c r="BM53">
        <v>0</v>
      </c>
      <c r="BN53">
        <v>16</v>
      </c>
      <c r="BO53">
        <v>75.426401033000303</v>
      </c>
    </row>
    <row r="54" spans="1:67" x14ac:dyDescent="0.25">
      <c r="A54" t="s">
        <v>230</v>
      </c>
      <c r="B54" t="s">
        <v>228</v>
      </c>
      <c r="C54" t="s">
        <v>21</v>
      </c>
      <c r="D54" t="s">
        <v>229</v>
      </c>
      <c r="E54" t="s">
        <v>24</v>
      </c>
      <c r="F54" t="s">
        <v>26</v>
      </c>
      <c r="G54" t="s">
        <v>27</v>
      </c>
      <c r="H54">
        <v>420</v>
      </c>
      <c r="I54" s="2">
        <v>0.29761904761904701</v>
      </c>
      <c r="J54" s="2">
        <v>0.702380952380952</v>
      </c>
      <c r="K54" s="2">
        <v>9.5238095238095195E-3</v>
      </c>
      <c r="L54" s="2">
        <v>0.33571428571428502</v>
      </c>
      <c r="M54" s="2">
        <v>0.233333333333333</v>
      </c>
      <c r="N54" s="2">
        <v>4.7619047619047597E-3</v>
      </c>
      <c r="O54" s="2">
        <v>0.14047619047619</v>
      </c>
      <c r="P54" s="2">
        <v>0.27619047619047599</v>
      </c>
      <c r="T54">
        <v>2</v>
      </c>
      <c r="U54" t="s">
        <v>228</v>
      </c>
      <c r="V54">
        <v>2</v>
      </c>
      <c r="W54">
        <v>420</v>
      </c>
      <c r="X54">
        <v>0.91391128239844621</v>
      </c>
      <c r="Y54">
        <v>0</v>
      </c>
      <c r="Z54">
        <v>0.91391128239844621</v>
      </c>
      <c r="AA54">
        <v>0</v>
      </c>
      <c r="AB54">
        <v>4</v>
      </c>
      <c r="AC54">
        <v>4</v>
      </c>
      <c r="AD54">
        <v>2.768852847094549</v>
      </c>
      <c r="AE54">
        <v>8.394496586791772E-2</v>
      </c>
      <c r="AF54">
        <v>8.3944957836865203E-2</v>
      </c>
      <c r="AG54">
        <v>1</v>
      </c>
      <c r="AH54">
        <v>3.0317597396338328E-2</v>
      </c>
      <c r="AI54">
        <v>0</v>
      </c>
      <c r="AJ54">
        <v>0</v>
      </c>
      <c r="AK54">
        <v>0</v>
      </c>
      <c r="AL54">
        <v>2</v>
      </c>
      <c r="AM54">
        <v>0</v>
      </c>
      <c r="AN54">
        <v>1</v>
      </c>
      <c r="AO54">
        <v>0</v>
      </c>
      <c r="AP54">
        <v>1</v>
      </c>
      <c r="AQ54">
        <v>5.8838332833719367</v>
      </c>
      <c r="AR54" t="s">
        <v>342</v>
      </c>
      <c r="AS54" t="s">
        <v>342</v>
      </c>
      <c r="AT54">
        <v>1</v>
      </c>
      <c r="AU54">
        <v>542</v>
      </c>
      <c r="AV54">
        <v>14.07918237672606</v>
      </c>
      <c r="AW54">
        <v>2.1036344127974589</v>
      </c>
      <c r="AX54">
        <v>11.9755479639286</v>
      </c>
      <c r="AY54">
        <v>0</v>
      </c>
      <c r="AZ54">
        <v>25</v>
      </c>
      <c r="BA54">
        <v>5</v>
      </c>
      <c r="BB54">
        <v>8.6720363816067181</v>
      </c>
      <c r="BC54">
        <v>0.84679719541442988</v>
      </c>
      <c r="BD54">
        <v>0.8467972167513409</v>
      </c>
      <c r="BE54">
        <v>5</v>
      </c>
      <c r="BF54">
        <v>9.7646868411492851E-2</v>
      </c>
      <c r="BG54">
        <v>0</v>
      </c>
      <c r="BH54">
        <v>4</v>
      </c>
      <c r="BI54">
        <v>0</v>
      </c>
      <c r="BJ54">
        <v>33</v>
      </c>
      <c r="BK54">
        <v>0</v>
      </c>
      <c r="BL54">
        <v>17</v>
      </c>
      <c r="BM54">
        <v>0</v>
      </c>
      <c r="BN54">
        <v>64</v>
      </c>
      <c r="BO54">
        <v>123.7407887323501</v>
      </c>
    </row>
    <row r="55" spans="1:67" x14ac:dyDescent="0.25">
      <c r="A55" t="s">
        <v>233</v>
      </c>
      <c r="B55" t="s">
        <v>231</v>
      </c>
      <c r="C55" t="s">
        <v>21</v>
      </c>
      <c r="D55" t="s">
        <v>232</v>
      </c>
      <c r="E55" t="s">
        <v>24</v>
      </c>
      <c r="F55" t="s">
        <v>26</v>
      </c>
      <c r="G55" t="s">
        <v>27</v>
      </c>
      <c r="H55">
        <v>433</v>
      </c>
      <c r="I55" s="2">
        <v>0.101616628175519</v>
      </c>
      <c r="J55" s="2">
        <v>0.89838337182448003</v>
      </c>
      <c r="K55" s="2">
        <v>1.38568129330254E-2</v>
      </c>
      <c r="L55" s="2">
        <v>0.24942263279445701</v>
      </c>
      <c r="M55" s="2">
        <v>0.64203233256351</v>
      </c>
      <c r="N55" s="2">
        <v>0</v>
      </c>
      <c r="O55" s="2">
        <v>5.08083140877598E-2</v>
      </c>
      <c r="P55" s="2">
        <v>4.3879907621247098E-2</v>
      </c>
      <c r="T55">
        <v>3</v>
      </c>
      <c r="U55" t="s">
        <v>794</v>
      </c>
      <c r="V55">
        <v>4</v>
      </c>
      <c r="W55">
        <v>818</v>
      </c>
      <c r="X55">
        <v>17.34000270854704</v>
      </c>
      <c r="Y55">
        <v>9.5798220189685548</v>
      </c>
      <c r="Z55">
        <v>7.7601806895784797</v>
      </c>
      <c r="AA55">
        <v>0</v>
      </c>
      <c r="AB55">
        <v>59</v>
      </c>
      <c r="AC55">
        <v>5.9</v>
      </c>
      <c r="AD55">
        <v>1.551216287337202</v>
      </c>
      <c r="AE55">
        <v>1.034911565477735</v>
      </c>
      <c r="AF55">
        <v>1.0349115916838441</v>
      </c>
      <c r="AG55">
        <v>10</v>
      </c>
      <c r="AH55">
        <v>0.66716135842942792</v>
      </c>
      <c r="AI55">
        <v>0</v>
      </c>
      <c r="AJ55">
        <v>2</v>
      </c>
      <c r="AK55">
        <v>0</v>
      </c>
      <c r="AL55">
        <v>12</v>
      </c>
      <c r="AM55">
        <v>0</v>
      </c>
      <c r="AN55">
        <v>5</v>
      </c>
      <c r="AO55">
        <v>0</v>
      </c>
      <c r="AP55">
        <v>27</v>
      </c>
      <c r="AQ55">
        <v>45.714819659474372</v>
      </c>
      <c r="AR55" t="s">
        <v>181</v>
      </c>
      <c r="AS55" t="s">
        <v>181</v>
      </c>
      <c r="AT55">
        <v>1</v>
      </c>
      <c r="AU55">
        <v>617</v>
      </c>
      <c r="AV55">
        <v>6.8443158314017802</v>
      </c>
      <c r="AW55">
        <v>0</v>
      </c>
      <c r="AX55">
        <v>6.8443158314017802</v>
      </c>
      <c r="AY55">
        <v>0</v>
      </c>
      <c r="AZ55">
        <v>24</v>
      </c>
      <c r="BA55">
        <v>4.8</v>
      </c>
      <c r="BB55">
        <v>8.790618451268255</v>
      </c>
      <c r="BC55">
        <v>7.3267269135778559</v>
      </c>
      <c r="BD55">
        <v>7.3267269022406616</v>
      </c>
      <c r="BE55">
        <v>5</v>
      </c>
      <c r="BF55">
        <v>0.83347115498122915</v>
      </c>
      <c r="BG55">
        <v>0</v>
      </c>
      <c r="BH55">
        <v>1</v>
      </c>
      <c r="BI55">
        <v>0</v>
      </c>
      <c r="BJ55">
        <v>17</v>
      </c>
      <c r="BK55">
        <v>0</v>
      </c>
      <c r="BL55">
        <v>3</v>
      </c>
      <c r="BM55">
        <v>0</v>
      </c>
      <c r="BN55">
        <v>16</v>
      </c>
      <c r="BO55">
        <v>21.690308551373452</v>
      </c>
    </row>
    <row r="56" spans="1:67" x14ac:dyDescent="0.25">
      <c r="A56" t="s">
        <v>236</v>
      </c>
      <c r="B56" t="s">
        <v>234</v>
      </c>
      <c r="C56" t="s">
        <v>21</v>
      </c>
      <c r="D56" t="s">
        <v>235</v>
      </c>
      <c r="E56" t="s">
        <v>24</v>
      </c>
      <c r="F56" t="s">
        <v>26</v>
      </c>
      <c r="G56" t="s">
        <v>27</v>
      </c>
      <c r="H56">
        <v>414</v>
      </c>
      <c r="I56" s="2">
        <v>7.4879227053140096E-2</v>
      </c>
      <c r="J56" s="2">
        <v>0.92512077294685902</v>
      </c>
      <c r="K56" s="2">
        <v>7.2463768115942004E-3</v>
      </c>
      <c r="L56" s="2">
        <v>0.77536231884057905</v>
      </c>
      <c r="M56" s="2">
        <v>0.16183574879227</v>
      </c>
      <c r="N56" s="2">
        <v>0</v>
      </c>
      <c r="O56" s="2">
        <v>2.6570048309178699E-2</v>
      </c>
      <c r="P56" s="2">
        <v>2.8985507246376802E-2</v>
      </c>
      <c r="R56" t="s">
        <v>237</v>
      </c>
      <c r="S56" t="s">
        <v>46</v>
      </c>
      <c r="T56">
        <v>2</v>
      </c>
      <c r="U56" t="s">
        <v>234</v>
      </c>
      <c r="V56">
        <v>1</v>
      </c>
      <c r="W56">
        <v>414</v>
      </c>
      <c r="X56">
        <v>22.476181487783279</v>
      </c>
      <c r="Y56">
        <v>5.6695968719888397</v>
      </c>
      <c r="Z56">
        <v>16.806584615794449</v>
      </c>
      <c r="AA56">
        <v>0</v>
      </c>
      <c r="AB56">
        <v>66</v>
      </c>
      <c r="AC56">
        <v>5.5</v>
      </c>
      <c r="AD56">
        <v>3.4970639485889352</v>
      </c>
      <c r="AE56">
        <v>1.2028119947060889</v>
      </c>
      <c r="AF56">
        <v>1.2028119561670529</v>
      </c>
      <c r="AG56">
        <v>12</v>
      </c>
      <c r="AH56">
        <v>0.34394909912683258</v>
      </c>
      <c r="AI56">
        <v>0</v>
      </c>
      <c r="AJ56">
        <v>5</v>
      </c>
      <c r="AK56">
        <v>0</v>
      </c>
      <c r="AL56">
        <v>22</v>
      </c>
      <c r="AM56">
        <v>0</v>
      </c>
      <c r="AN56">
        <v>13</v>
      </c>
      <c r="AO56">
        <v>0</v>
      </c>
      <c r="AP56">
        <v>42</v>
      </c>
      <c r="AQ56">
        <v>36.865923545950523</v>
      </c>
      <c r="AR56" t="s">
        <v>352</v>
      </c>
      <c r="AS56" t="s">
        <v>352</v>
      </c>
      <c r="AT56">
        <v>3</v>
      </c>
      <c r="AU56">
        <v>324</v>
      </c>
      <c r="AV56">
        <v>5.548427829762768</v>
      </c>
      <c r="AW56">
        <v>0</v>
      </c>
      <c r="AX56">
        <v>5.548427829762768</v>
      </c>
      <c r="AY56">
        <v>0</v>
      </c>
      <c r="AZ56">
        <v>59</v>
      </c>
      <c r="BA56">
        <v>6.5555555555555554</v>
      </c>
      <c r="BB56">
        <v>1.0311543696205989</v>
      </c>
      <c r="BC56">
        <v>0.70108917804466975</v>
      </c>
      <c r="BD56">
        <v>0.70108917227984002</v>
      </c>
      <c r="BE56">
        <v>9</v>
      </c>
      <c r="BF56">
        <v>0.67990710091509066</v>
      </c>
      <c r="BG56">
        <v>0</v>
      </c>
      <c r="BI56">
        <v>0</v>
      </c>
      <c r="BJ56">
        <v>14</v>
      </c>
      <c r="BK56">
        <v>0</v>
      </c>
      <c r="BL56">
        <v>3</v>
      </c>
      <c r="BM56">
        <v>0</v>
      </c>
      <c r="BN56">
        <v>13</v>
      </c>
      <c r="BO56">
        <v>14.278283597912941</v>
      </c>
    </row>
    <row r="57" spans="1:67" x14ac:dyDescent="0.25">
      <c r="A57" t="s">
        <v>240</v>
      </c>
      <c r="B57" t="s">
        <v>238</v>
      </c>
      <c r="C57" t="s">
        <v>21</v>
      </c>
      <c r="D57" t="s">
        <v>239</v>
      </c>
      <c r="E57" t="s">
        <v>24</v>
      </c>
      <c r="F57" t="s">
        <v>26</v>
      </c>
      <c r="G57" t="s">
        <v>27</v>
      </c>
      <c r="H57">
        <v>695</v>
      </c>
      <c r="I57" s="2">
        <v>0.13237410071942399</v>
      </c>
      <c r="J57" s="2">
        <v>0.86762589928057499</v>
      </c>
      <c r="K57" s="2">
        <v>2.0143884892086301E-2</v>
      </c>
      <c r="L57" s="2">
        <v>0.246043165467625</v>
      </c>
      <c r="M57" s="2">
        <v>0.56258992805755303</v>
      </c>
      <c r="N57" s="2">
        <v>0</v>
      </c>
      <c r="O57" s="2">
        <v>6.1870503597122303E-2</v>
      </c>
      <c r="P57" s="2">
        <v>0.10935251798561101</v>
      </c>
      <c r="T57">
        <v>2</v>
      </c>
      <c r="U57" t="s">
        <v>238</v>
      </c>
      <c r="V57">
        <v>2</v>
      </c>
      <c r="W57">
        <v>695</v>
      </c>
      <c r="X57">
        <v>22.9224520000677</v>
      </c>
      <c r="Y57">
        <v>3.7503698822927678</v>
      </c>
      <c r="Z57">
        <v>19.172082117774931</v>
      </c>
      <c r="AA57">
        <v>0</v>
      </c>
      <c r="AB57">
        <v>79</v>
      </c>
      <c r="AC57">
        <v>5.6428571428571432</v>
      </c>
      <c r="AD57">
        <v>3.3993301668743481</v>
      </c>
      <c r="AE57">
        <v>1.0426249095380611</v>
      </c>
      <c r="AF57">
        <v>1.042624901034634</v>
      </c>
      <c r="AG57">
        <v>14</v>
      </c>
      <c r="AH57">
        <v>0.30671481096428571</v>
      </c>
      <c r="AI57">
        <v>0</v>
      </c>
      <c r="AJ57">
        <v>6</v>
      </c>
      <c r="AK57">
        <v>0</v>
      </c>
      <c r="AL57">
        <v>30</v>
      </c>
      <c r="AM57">
        <v>0</v>
      </c>
      <c r="AN57">
        <v>6</v>
      </c>
      <c r="AO57">
        <v>0</v>
      </c>
      <c r="AP57">
        <v>34</v>
      </c>
      <c r="AQ57">
        <v>46.999725383672882</v>
      </c>
      <c r="AR57" t="s">
        <v>119</v>
      </c>
      <c r="AS57" t="s">
        <v>119</v>
      </c>
      <c r="AT57">
        <v>2</v>
      </c>
      <c r="AU57">
        <v>442</v>
      </c>
      <c r="AV57">
        <v>0</v>
      </c>
      <c r="AW57">
        <v>0</v>
      </c>
      <c r="AX57">
        <v>0</v>
      </c>
      <c r="AY57">
        <v>0</v>
      </c>
      <c r="AZ57">
        <v>43</v>
      </c>
      <c r="BA57">
        <v>5.375</v>
      </c>
      <c r="BB57">
        <v>0.83613939443593732</v>
      </c>
      <c r="BC57">
        <v>0.36188182791362561</v>
      </c>
      <c r="BD57">
        <v>0.36188182879132458</v>
      </c>
      <c r="BE57">
        <v>8</v>
      </c>
      <c r="BF57">
        <v>0.43280083479113313</v>
      </c>
      <c r="BG57">
        <v>0</v>
      </c>
      <c r="BI57">
        <v>0</v>
      </c>
      <c r="BJ57">
        <v>2</v>
      </c>
      <c r="BK57">
        <v>0</v>
      </c>
      <c r="BL57">
        <v>1</v>
      </c>
      <c r="BM57">
        <v>0</v>
      </c>
      <c r="BN57">
        <v>10</v>
      </c>
      <c r="BO57">
        <v>10.237521067192359</v>
      </c>
    </row>
    <row r="58" spans="1:67" x14ac:dyDescent="0.25">
      <c r="A58" t="s">
        <v>243</v>
      </c>
      <c r="B58" t="s">
        <v>241</v>
      </c>
      <c r="C58" t="s">
        <v>21</v>
      </c>
      <c r="D58" t="s">
        <v>242</v>
      </c>
      <c r="E58" t="s">
        <v>24</v>
      </c>
      <c r="F58" t="s">
        <v>26</v>
      </c>
      <c r="G58" t="s">
        <v>27</v>
      </c>
      <c r="H58">
        <v>341</v>
      </c>
      <c r="I58" s="2">
        <v>0.117302052785923</v>
      </c>
      <c r="J58" s="2">
        <v>0.88269794721407602</v>
      </c>
      <c r="K58" s="2">
        <v>0</v>
      </c>
      <c r="L58" s="2">
        <v>0.79178885630498497</v>
      </c>
      <c r="M58" s="2">
        <v>0.17008797653958899</v>
      </c>
      <c r="N58" s="2">
        <v>0</v>
      </c>
      <c r="O58" s="2">
        <v>8.7976539589442806E-3</v>
      </c>
      <c r="P58" s="2">
        <v>2.9325513196480898E-2</v>
      </c>
      <c r="Q58" t="s">
        <v>178</v>
      </c>
      <c r="T58">
        <v>2</v>
      </c>
      <c r="U58" t="s">
        <v>241</v>
      </c>
      <c r="V58">
        <v>0</v>
      </c>
      <c r="W58">
        <v>341</v>
      </c>
      <c r="X58">
        <v>5.8837487228900454</v>
      </c>
      <c r="Y58">
        <v>0</v>
      </c>
      <c r="Z58">
        <v>5.6695037124505543</v>
      </c>
      <c r="AA58">
        <v>0.21424501043949071</v>
      </c>
      <c r="AB58">
        <v>44</v>
      </c>
      <c r="AC58">
        <v>6.2857142857142856</v>
      </c>
      <c r="AD58">
        <v>1.6025935297395519</v>
      </c>
      <c r="AE58">
        <v>1.0532535732427379</v>
      </c>
      <c r="AF58">
        <v>1.0532535493613979</v>
      </c>
      <c r="AG58">
        <v>7</v>
      </c>
      <c r="AH58">
        <v>0.65721816149720291</v>
      </c>
      <c r="AI58">
        <v>0</v>
      </c>
      <c r="AJ58">
        <v>1</v>
      </c>
      <c r="AK58">
        <v>0</v>
      </c>
      <c r="AL58">
        <v>7</v>
      </c>
      <c r="AM58">
        <v>0</v>
      </c>
      <c r="AN58">
        <v>5</v>
      </c>
      <c r="AO58">
        <v>0</v>
      </c>
      <c r="AP58">
        <v>5</v>
      </c>
      <c r="AQ58">
        <v>7.8764591656748717</v>
      </c>
      <c r="AR58" t="s">
        <v>122</v>
      </c>
      <c r="AS58" t="s">
        <v>122</v>
      </c>
      <c r="AT58">
        <v>1</v>
      </c>
      <c r="AU58">
        <v>589</v>
      </c>
      <c r="AV58">
        <v>1.5127394613429801</v>
      </c>
      <c r="AW58">
        <v>0</v>
      </c>
      <c r="AX58">
        <v>0</v>
      </c>
      <c r="AY58">
        <v>1.5127394613429801</v>
      </c>
      <c r="BB58">
        <v>2.9860786846682239</v>
      </c>
      <c r="BC58">
        <v>0</v>
      </c>
      <c r="BD58">
        <v>0</v>
      </c>
      <c r="BE58">
        <v>0</v>
      </c>
      <c r="BF58">
        <v>0</v>
      </c>
      <c r="BG58">
        <v>0</v>
      </c>
      <c r="BI58">
        <v>0</v>
      </c>
      <c r="BJ58">
        <v>3</v>
      </c>
      <c r="BK58">
        <v>0</v>
      </c>
      <c r="BL58">
        <v>1</v>
      </c>
      <c r="BM58">
        <v>0</v>
      </c>
      <c r="BN58">
        <v>7</v>
      </c>
      <c r="BO58">
        <v>11.5738489979653</v>
      </c>
    </row>
    <row r="59" spans="1:67" x14ac:dyDescent="0.25">
      <c r="A59" t="s">
        <v>247</v>
      </c>
      <c r="B59" t="s">
        <v>244</v>
      </c>
      <c r="C59" t="s">
        <v>21</v>
      </c>
      <c r="D59" t="s">
        <v>245</v>
      </c>
      <c r="E59" t="s">
        <v>246</v>
      </c>
      <c r="F59" t="s">
        <v>32</v>
      </c>
      <c r="G59" t="s">
        <v>33</v>
      </c>
      <c r="H59">
        <v>669</v>
      </c>
      <c r="I59" s="2">
        <v>0.272047832585949</v>
      </c>
      <c r="J59" s="2">
        <v>0.72795216741405</v>
      </c>
      <c r="K59" s="2">
        <v>2.3916292974588901E-2</v>
      </c>
      <c r="L59" s="2">
        <v>0.24514200298953601</v>
      </c>
      <c r="M59" s="2">
        <v>0.46188340807174799</v>
      </c>
      <c r="N59" s="2">
        <v>2.9895366218236101E-3</v>
      </c>
      <c r="O59" s="2">
        <v>7.9222720478325806E-2</v>
      </c>
      <c r="P59" s="2">
        <v>0.18684603886397599</v>
      </c>
      <c r="T59">
        <v>3</v>
      </c>
      <c r="U59" t="s">
        <v>244</v>
      </c>
      <c r="V59">
        <v>1</v>
      </c>
      <c r="W59">
        <v>669</v>
      </c>
      <c r="X59">
        <v>29.46047626688506</v>
      </c>
      <c r="Y59">
        <v>6.8228597190916647</v>
      </c>
      <c r="Z59">
        <v>22.637616547793389</v>
      </c>
      <c r="AA59">
        <v>0</v>
      </c>
      <c r="AB59">
        <v>12</v>
      </c>
      <c r="AC59">
        <v>6</v>
      </c>
      <c r="AD59">
        <v>9.0551365907608936</v>
      </c>
      <c r="AE59">
        <v>4.255020307900911</v>
      </c>
      <c r="AF59">
        <v>4.2550203446088988</v>
      </c>
      <c r="AG59">
        <v>2</v>
      </c>
      <c r="AH59">
        <v>0.46990128368051121</v>
      </c>
      <c r="AI59">
        <v>1</v>
      </c>
      <c r="AJ59">
        <v>5</v>
      </c>
      <c r="AK59">
        <v>0</v>
      </c>
      <c r="AL59">
        <v>16</v>
      </c>
      <c r="AM59">
        <v>0</v>
      </c>
      <c r="AN59">
        <v>11</v>
      </c>
      <c r="AO59">
        <v>0</v>
      </c>
      <c r="AP59">
        <v>32</v>
      </c>
      <c r="AQ59">
        <v>28.778435394729321</v>
      </c>
      <c r="AR59" t="s">
        <v>500</v>
      </c>
      <c r="AS59" t="s">
        <v>500</v>
      </c>
      <c r="AT59">
        <v>0</v>
      </c>
      <c r="AU59">
        <v>454</v>
      </c>
      <c r="AV59">
        <v>7.4757122310058142</v>
      </c>
      <c r="AW59">
        <v>0</v>
      </c>
      <c r="AX59">
        <v>7.4757122310058142</v>
      </c>
      <c r="AY59">
        <v>0</v>
      </c>
      <c r="AZ59">
        <v>8</v>
      </c>
      <c r="BA59">
        <v>4</v>
      </c>
      <c r="BB59">
        <v>4.8661782047588789</v>
      </c>
      <c r="BC59">
        <v>0.45204993840413521</v>
      </c>
      <c r="BD59">
        <v>0.45204997239171357</v>
      </c>
      <c r="BE59">
        <v>2</v>
      </c>
      <c r="BF59">
        <v>9.2896297542505266E-2</v>
      </c>
      <c r="BG59">
        <v>0</v>
      </c>
      <c r="BH59">
        <v>3</v>
      </c>
      <c r="BI59">
        <v>0</v>
      </c>
      <c r="BJ59">
        <v>12</v>
      </c>
      <c r="BK59">
        <v>0</v>
      </c>
      <c r="BL59">
        <v>7</v>
      </c>
      <c r="BM59">
        <v>0</v>
      </c>
      <c r="BN59">
        <v>21</v>
      </c>
      <c r="BO59">
        <v>43.976576189444437</v>
      </c>
    </row>
    <row r="60" spans="1:67" x14ac:dyDescent="0.25">
      <c r="A60" t="s">
        <v>250</v>
      </c>
      <c r="B60" t="s">
        <v>248</v>
      </c>
      <c r="C60" t="s">
        <v>21</v>
      </c>
      <c r="D60" t="s">
        <v>249</v>
      </c>
      <c r="E60" t="s">
        <v>75</v>
      </c>
      <c r="F60" t="s">
        <v>26</v>
      </c>
      <c r="G60" t="s">
        <v>27</v>
      </c>
      <c r="H60">
        <v>478</v>
      </c>
      <c r="I60" s="2">
        <v>0.15271966527196601</v>
      </c>
      <c r="J60" s="2">
        <v>0.84728033472803299</v>
      </c>
      <c r="K60" s="2">
        <v>1.2552301255230099E-2</v>
      </c>
      <c r="L60" s="2">
        <v>0.108786610878661</v>
      </c>
      <c r="M60" s="2">
        <v>0.68200836820083599</v>
      </c>
      <c r="N60" s="2">
        <v>0</v>
      </c>
      <c r="O60" s="2">
        <v>2.5104602510460199E-2</v>
      </c>
      <c r="P60" s="2">
        <v>0.171548117154811</v>
      </c>
      <c r="T60">
        <v>1</v>
      </c>
      <c r="U60" t="s">
        <v>248</v>
      </c>
      <c r="V60">
        <v>0</v>
      </c>
      <c r="W60">
        <v>478</v>
      </c>
      <c r="X60">
        <v>0</v>
      </c>
      <c r="Y60">
        <v>0</v>
      </c>
      <c r="Z60">
        <v>0</v>
      </c>
      <c r="AA60">
        <v>0</v>
      </c>
      <c r="AB60">
        <v>4</v>
      </c>
      <c r="AC60">
        <v>4</v>
      </c>
      <c r="AD60">
        <v>15.18027253565171</v>
      </c>
      <c r="AE60">
        <v>1.1562365544396831</v>
      </c>
      <c r="AF60">
        <v>1.15623659249226</v>
      </c>
      <c r="AG60">
        <v>1</v>
      </c>
      <c r="AH60">
        <v>7.6167048498252926E-2</v>
      </c>
      <c r="AI60">
        <v>0</v>
      </c>
      <c r="AJ60">
        <v>0</v>
      </c>
      <c r="AK60">
        <v>0</v>
      </c>
      <c r="AL60">
        <v>11</v>
      </c>
      <c r="AM60">
        <v>0</v>
      </c>
      <c r="AN60">
        <v>3</v>
      </c>
      <c r="AO60">
        <v>0</v>
      </c>
      <c r="AP60">
        <v>34</v>
      </c>
      <c r="AQ60">
        <v>38.114708766025338</v>
      </c>
      <c r="AR60" t="s">
        <v>503</v>
      </c>
      <c r="AS60" t="s">
        <v>503</v>
      </c>
      <c r="AT60">
        <v>4</v>
      </c>
      <c r="AU60">
        <v>381</v>
      </c>
      <c r="AV60">
        <v>7.3241208673591798</v>
      </c>
      <c r="AW60">
        <v>0</v>
      </c>
      <c r="AX60">
        <v>7.3241208673591798</v>
      </c>
      <c r="AY60">
        <v>0</v>
      </c>
      <c r="AZ60">
        <v>32</v>
      </c>
      <c r="BA60">
        <v>6.4</v>
      </c>
      <c r="BB60">
        <v>1.572316717870931</v>
      </c>
      <c r="BC60">
        <v>0.31131832503631118</v>
      </c>
      <c r="BD60">
        <v>0.31131833931265668</v>
      </c>
      <c r="BE60">
        <v>5</v>
      </c>
      <c r="BF60">
        <v>0.19799975507343481</v>
      </c>
      <c r="BG60">
        <v>0</v>
      </c>
      <c r="BH60">
        <v>2</v>
      </c>
      <c r="BI60">
        <v>0</v>
      </c>
      <c r="BJ60">
        <v>9</v>
      </c>
      <c r="BK60">
        <v>0</v>
      </c>
      <c r="BL60">
        <v>1</v>
      </c>
      <c r="BM60">
        <v>0</v>
      </c>
      <c r="BN60">
        <v>8</v>
      </c>
      <c r="BO60">
        <v>11.92528788614516</v>
      </c>
    </row>
    <row r="61" spans="1:67" x14ac:dyDescent="0.25">
      <c r="A61" t="s">
        <v>253</v>
      </c>
      <c r="B61" t="s">
        <v>251</v>
      </c>
      <c r="C61" t="s">
        <v>21</v>
      </c>
      <c r="D61" t="s">
        <v>252</v>
      </c>
      <c r="E61" t="s">
        <v>24</v>
      </c>
      <c r="F61" t="s">
        <v>26</v>
      </c>
      <c r="G61" t="s">
        <v>27</v>
      </c>
      <c r="H61">
        <v>569</v>
      </c>
      <c r="I61" s="2">
        <v>0.17398945518453399</v>
      </c>
      <c r="J61" s="2">
        <v>0.82601054481546499</v>
      </c>
      <c r="K61" s="2">
        <v>2.6362038664323299E-2</v>
      </c>
      <c r="L61" s="2">
        <v>0.186291739894551</v>
      </c>
      <c r="M61" s="2">
        <v>0.666080843585237</v>
      </c>
      <c r="N61" s="2">
        <v>0</v>
      </c>
      <c r="O61" s="2">
        <v>4.21792618629174E-2</v>
      </c>
      <c r="P61" s="2">
        <v>7.9086115992970094E-2</v>
      </c>
      <c r="T61">
        <v>1</v>
      </c>
      <c r="U61" t="s">
        <v>251</v>
      </c>
      <c r="V61">
        <v>0</v>
      </c>
      <c r="W61">
        <v>569</v>
      </c>
      <c r="X61">
        <v>4.9541435256733619</v>
      </c>
      <c r="Y61">
        <v>0</v>
      </c>
      <c r="Z61">
        <v>4.9541435256733619</v>
      </c>
      <c r="AA61">
        <v>0</v>
      </c>
      <c r="AB61">
        <v>31</v>
      </c>
      <c r="AC61">
        <v>5.166666666666667</v>
      </c>
      <c r="AD61">
        <v>1.6420443027835661</v>
      </c>
      <c r="AE61">
        <v>0.55721371386404428</v>
      </c>
      <c r="AF61">
        <v>0.5572137144855932</v>
      </c>
      <c r="AG61">
        <v>6</v>
      </c>
      <c r="AH61">
        <v>0.33934146168861778</v>
      </c>
      <c r="AI61">
        <v>0</v>
      </c>
      <c r="AJ61">
        <v>1</v>
      </c>
      <c r="AK61">
        <v>0</v>
      </c>
      <c r="AL61">
        <v>9</v>
      </c>
      <c r="AM61">
        <v>0</v>
      </c>
      <c r="AN61">
        <v>6</v>
      </c>
      <c r="AO61">
        <v>0</v>
      </c>
      <c r="AP61">
        <v>10</v>
      </c>
      <c r="AQ61">
        <v>20.781369406135742</v>
      </c>
      <c r="AR61" t="s">
        <v>246</v>
      </c>
      <c r="AS61" t="s">
        <v>246</v>
      </c>
      <c r="AT61">
        <v>1</v>
      </c>
      <c r="AU61">
        <v>514</v>
      </c>
      <c r="AV61">
        <v>8.0658378200879959</v>
      </c>
      <c r="AW61">
        <v>0</v>
      </c>
      <c r="AX61">
        <v>8.0658378200879959</v>
      </c>
      <c r="AY61">
        <v>0</v>
      </c>
      <c r="AZ61">
        <v>20</v>
      </c>
      <c r="BA61">
        <v>5</v>
      </c>
      <c r="BB61">
        <v>4.4734382147473708</v>
      </c>
      <c r="BC61">
        <v>3.449380129196213</v>
      </c>
      <c r="BD61">
        <v>3.4493801023498429</v>
      </c>
      <c r="BE61">
        <v>4</v>
      </c>
      <c r="BF61">
        <v>0.77108031085012041</v>
      </c>
      <c r="BG61">
        <v>0</v>
      </c>
      <c r="BH61">
        <v>5</v>
      </c>
      <c r="BI61">
        <v>0</v>
      </c>
      <c r="BJ61">
        <v>18</v>
      </c>
      <c r="BK61">
        <v>0</v>
      </c>
      <c r="BL61">
        <v>19</v>
      </c>
      <c r="BM61">
        <v>0</v>
      </c>
      <c r="BN61">
        <v>34</v>
      </c>
      <c r="BO61">
        <v>24.48849501683366</v>
      </c>
    </row>
    <row r="62" spans="1:67" x14ac:dyDescent="0.25">
      <c r="A62" t="s">
        <v>255</v>
      </c>
      <c r="B62" t="s">
        <v>63</v>
      </c>
      <c r="C62" t="s">
        <v>21</v>
      </c>
      <c r="D62" t="s">
        <v>254</v>
      </c>
      <c r="E62" t="s">
        <v>63</v>
      </c>
      <c r="F62" t="s">
        <v>26</v>
      </c>
      <c r="G62" t="s">
        <v>27</v>
      </c>
      <c r="H62">
        <v>729</v>
      </c>
      <c r="I62" s="2">
        <v>0.45679012345678999</v>
      </c>
      <c r="J62" s="2">
        <v>0.54320987654320896</v>
      </c>
      <c r="K62" s="2">
        <v>3.4293552812071297E-2</v>
      </c>
      <c r="L62" s="2">
        <v>9.7393689986282506E-2</v>
      </c>
      <c r="M62" s="2">
        <v>0.32784636488340102</v>
      </c>
      <c r="N62" s="2">
        <v>0</v>
      </c>
      <c r="O62" s="2">
        <v>7.2702331961591204E-2</v>
      </c>
      <c r="P62" s="2">
        <v>0.46776406035665202</v>
      </c>
      <c r="T62">
        <v>1</v>
      </c>
      <c r="U62" t="s">
        <v>63</v>
      </c>
      <c r="V62">
        <v>1</v>
      </c>
      <c r="W62">
        <v>729</v>
      </c>
      <c r="X62">
        <v>5.8702378179004802</v>
      </c>
      <c r="Y62">
        <v>5.8702378179004802</v>
      </c>
      <c r="Z62">
        <v>0</v>
      </c>
      <c r="AA62">
        <v>0</v>
      </c>
      <c r="AB62">
        <v>8</v>
      </c>
      <c r="AC62">
        <v>4</v>
      </c>
      <c r="AD62">
        <v>4.9682497208923833</v>
      </c>
      <c r="AE62">
        <v>0.34720053910004911</v>
      </c>
      <c r="AF62">
        <v>0.34720053153743069</v>
      </c>
      <c r="AG62">
        <v>2</v>
      </c>
      <c r="AH62">
        <v>6.9883874322985123E-2</v>
      </c>
      <c r="AI62">
        <v>0</v>
      </c>
      <c r="AJ62">
        <v>2</v>
      </c>
      <c r="AK62">
        <v>0</v>
      </c>
      <c r="AL62">
        <v>7</v>
      </c>
      <c r="AM62">
        <v>0</v>
      </c>
      <c r="AN62">
        <v>2</v>
      </c>
      <c r="AO62">
        <v>0</v>
      </c>
      <c r="AP62">
        <v>5</v>
      </c>
      <c r="AQ62">
        <v>12.926237490775209</v>
      </c>
      <c r="AR62" t="s">
        <v>357</v>
      </c>
      <c r="AS62" t="s">
        <v>357</v>
      </c>
      <c r="AT62">
        <v>2</v>
      </c>
      <c r="AU62">
        <v>509</v>
      </c>
      <c r="AV62">
        <v>0</v>
      </c>
      <c r="AW62">
        <v>0</v>
      </c>
      <c r="AX62">
        <v>0</v>
      </c>
      <c r="AY62">
        <v>0</v>
      </c>
      <c r="AZ62">
        <v>15</v>
      </c>
      <c r="BA62">
        <v>5</v>
      </c>
      <c r="BB62">
        <v>2.680155233899796</v>
      </c>
      <c r="BC62">
        <v>0.16042895136716651</v>
      </c>
      <c r="BD62">
        <v>0.1604289429864966</v>
      </c>
      <c r="BE62">
        <v>3</v>
      </c>
      <c r="BF62">
        <v>5.9858081852121471E-2</v>
      </c>
      <c r="BG62">
        <v>0</v>
      </c>
      <c r="BH62">
        <v>2</v>
      </c>
      <c r="BI62">
        <v>0</v>
      </c>
      <c r="BJ62">
        <v>14</v>
      </c>
      <c r="BK62">
        <v>0</v>
      </c>
      <c r="BL62">
        <v>3</v>
      </c>
      <c r="BM62">
        <v>0</v>
      </c>
      <c r="BN62">
        <v>8</v>
      </c>
      <c r="BO62">
        <v>39.588825601141941</v>
      </c>
    </row>
    <row r="63" spans="1:67" x14ac:dyDescent="0.25">
      <c r="A63" t="s">
        <v>258</v>
      </c>
      <c r="B63" t="s">
        <v>256</v>
      </c>
      <c r="C63" t="s">
        <v>21</v>
      </c>
      <c r="D63" t="s">
        <v>257</v>
      </c>
      <c r="E63" t="s">
        <v>24</v>
      </c>
      <c r="F63" t="s">
        <v>40</v>
      </c>
      <c r="G63" t="s">
        <v>40</v>
      </c>
      <c r="H63">
        <v>574</v>
      </c>
      <c r="I63" s="2">
        <v>0.17073170731707299</v>
      </c>
      <c r="J63" s="2">
        <v>0.82926829268292601</v>
      </c>
      <c r="K63" s="2">
        <v>2.2648083623693301E-2</v>
      </c>
      <c r="L63" s="2">
        <v>0.46689895470383203</v>
      </c>
      <c r="M63" s="2">
        <v>0.36236933797909399</v>
      </c>
      <c r="N63" s="2">
        <v>1.74216027874564E-3</v>
      </c>
      <c r="O63" s="2">
        <v>6.6202090592334395E-2</v>
      </c>
      <c r="P63" s="2">
        <v>8.0139372822299604E-2</v>
      </c>
      <c r="R63" t="s">
        <v>259</v>
      </c>
      <c r="S63" t="s">
        <v>260</v>
      </c>
      <c r="T63">
        <v>2</v>
      </c>
      <c r="U63" t="s">
        <v>256</v>
      </c>
      <c r="V63">
        <v>0</v>
      </c>
      <c r="W63">
        <v>574</v>
      </c>
      <c r="X63">
        <v>32.187279890268478</v>
      </c>
      <c r="Y63">
        <v>10.80158773668157</v>
      </c>
      <c r="Z63">
        <v>21.38569215358692</v>
      </c>
      <c r="AA63">
        <v>0</v>
      </c>
      <c r="AB63">
        <v>22</v>
      </c>
      <c r="AC63">
        <v>5.5</v>
      </c>
      <c r="AD63">
        <v>4.2799723118997832</v>
      </c>
      <c r="AE63">
        <v>0.37861316798099037</v>
      </c>
      <c r="AF63">
        <v>0.37861317217268969</v>
      </c>
      <c r="AG63">
        <v>4</v>
      </c>
      <c r="AH63">
        <v>8.8461592830476152E-2</v>
      </c>
      <c r="AI63">
        <v>0</v>
      </c>
      <c r="AJ63">
        <v>5</v>
      </c>
      <c r="AK63">
        <v>0</v>
      </c>
      <c r="AL63">
        <v>15</v>
      </c>
      <c r="AM63">
        <v>0</v>
      </c>
      <c r="AN63">
        <v>21</v>
      </c>
      <c r="AO63">
        <v>0</v>
      </c>
      <c r="AP63">
        <v>74</v>
      </c>
      <c r="AQ63">
        <v>89.573921473491851</v>
      </c>
      <c r="AR63" t="s">
        <v>360</v>
      </c>
      <c r="AS63" t="s">
        <v>360</v>
      </c>
      <c r="AT63">
        <v>1</v>
      </c>
      <c r="AU63">
        <v>536</v>
      </c>
      <c r="AV63">
        <v>15.104432453192009</v>
      </c>
      <c r="AW63">
        <v>4.1598970803633417</v>
      </c>
      <c r="AX63">
        <v>4.7293068702423797</v>
      </c>
      <c r="AY63">
        <v>6.2152285025862843</v>
      </c>
      <c r="AZ63">
        <v>10</v>
      </c>
      <c r="BA63">
        <v>5</v>
      </c>
      <c r="BB63">
        <v>2.4842046924730838</v>
      </c>
      <c r="BC63">
        <v>0.1416370167307627</v>
      </c>
      <c r="BD63">
        <v>0.1416370202406125</v>
      </c>
      <c r="BE63">
        <v>2</v>
      </c>
      <c r="BF63">
        <v>5.7015034694971239E-2</v>
      </c>
      <c r="BG63">
        <v>0</v>
      </c>
      <c r="BH63">
        <v>4</v>
      </c>
      <c r="BI63">
        <v>0</v>
      </c>
      <c r="BJ63">
        <v>19</v>
      </c>
      <c r="BK63">
        <v>0</v>
      </c>
      <c r="BL63">
        <v>7</v>
      </c>
      <c r="BM63">
        <v>0</v>
      </c>
      <c r="BN63">
        <v>43</v>
      </c>
      <c r="BO63">
        <v>63.564497611845553</v>
      </c>
    </row>
    <row r="64" spans="1:67" x14ac:dyDescent="0.25">
      <c r="A64" t="s">
        <v>263</v>
      </c>
      <c r="B64" t="s">
        <v>261</v>
      </c>
      <c r="C64" t="s">
        <v>21</v>
      </c>
      <c r="D64" t="s">
        <v>262</v>
      </c>
      <c r="E64" t="s">
        <v>24</v>
      </c>
      <c r="F64" t="s">
        <v>26</v>
      </c>
      <c r="G64" t="s">
        <v>27</v>
      </c>
      <c r="H64">
        <v>584</v>
      </c>
      <c r="I64" s="2">
        <v>0.167808219178082</v>
      </c>
      <c r="J64" s="2">
        <v>0.83219178082191703</v>
      </c>
      <c r="K64" s="2">
        <v>1.0273972602739699E-2</v>
      </c>
      <c r="L64" s="2">
        <v>7.3630136986301303E-2</v>
      </c>
      <c r="M64" s="2">
        <v>0.77739726027397205</v>
      </c>
      <c r="N64" s="2">
        <v>0</v>
      </c>
      <c r="O64" s="2">
        <v>4.9657534246575298E-2</v>
      </c>
      <c r="P64" s="2">
        <v>8.9041095890410898E-2</v>
      </c>
      <c r="T64">
        <v>2</v>
      </c>
      <c r="U64" t="s">
        <v>261</v>
      </c>
      <c r="V64">
        <v>2</v>
      </c>
      <c r="W64">
        <v>584</v>
      </c>
      <c r="X64">
        <v>5.0524134476706193</v>
      </c>
      <c r="Y64">
        <v>0</v>
      </c>
      <c r="Z64">
        <v>0.82595553134561617</v>
      </c>
      <c r="AA64">
        <v>4.2264579163250033</v>
      </c>
      <c r="AB64">
        <v>41</v>
      </c>
      <c r="AC64">
        <v>5.8571428571428568</v>
      </c>
      <c r="AD64">
        <v>1.750525465707035</v>
      </c>
      <c r="AE64">
        <v>1.298612520697642</v>
      </c>
      <c r="AF64">
        <v>1.298612532552228</v>
      </c>
      <c r="AG64">
        <v>7</v>
      </c>
      <c r="AH64">
        <v>0.74184154765959709</v>
      </c>
      <c r="AI64">
        <v>0</v>
      </c>
      <c r="AJ64">
        <v>1</v>
      </c>
      <c r="AK64">
        <v>0</v>
      </c>
      <c r="AL64">
        <v>5</v>
      </c>
      <c r="AM64">
        <v>0</v>
      </c>
      <c r="AN64">
        <v>2</v>
      </c>
      <c r="AO64">
        <v>0</v>
      </c>
      <c r="AP64">
        <v>7</v>
      </c>
      <c r="AQ64">
        <v>9.773570922498255</v>
      </c>
      <c r="AR64" t="s">
        <v>363</v>
      </c>
      <c r="AS64" t="s">
        <v>786</v>
      </c>
      <c r="AT64">
        <v>4</v>
      </c>
      <c r="AU64">
        <v>1014</v>
      </c>
      <c r="AV64">
        <v>9.4362034592625665</v>
      </c>
      <c r="AW64">
        <v>9.4362034592625665</v>
      </c>
      <c r="AX64">
        <v>0</v>
      </c>
      <c r="AY64">
        <v>0</v>
      </c>
      <c r="AZ64">
        <v>80</v>
      </c>
      <c r="BA64">
        <v>6.1538461538461542</v>
      </c>
      <c r="BB64">
        <v>1.975167984788555</v>
      </c>
      <c r="BC64">
        <v>1.042216680509197</v>
      </c>
      <c r="BD64">
        <v>1.0422166672248261</v>
      </c>
      <c r="BE64">
        <v>13</v>
      </c>
      <c r="BF64">
        <v>0.52765976794665814</v>
      </c>
      <c r="BG64">
        <v>0</v>
      </c>
      <c r="BH64">
        <v>2</v>
      </c>
      <c r="BI64">
        <v>0</v>
      </c>
      <c r="BJ64">
        <v>11</v>
      </c>
      <c r="BK64">
        <v>0</v>
      </c>
      <c r="BL64">
        <v>4</v>
      </c>
      <c r="BM64">
        <v>0</v>
      </c>
      <c r="BN64">
        <v>15</v>
      </c>
      <c r="BO64">
        <v>26.34687949199904</v>
      </c>
    </row>
    <row r="65" spans="1:67" x14ac:dyDescent="0.25">
      <c r="A65" t="s">
        <v>266</v>
      </c>
      <c r="B65" t="s">
        <v>264</v>
      </c>
      <c r="C65" t="s">
        <v>21</v>
      </c>
      <c r="D65" t="s">
        <v>265</v>
      </c>
      <c r="E65" t="s">
        <v>38</v>
      </c>
      <c r="F65" t="s">
        <v>26</v>
      </c>
      <c r="G65" t="s">
        <v>27</v>
      </c>
      <c r="H65">
        <v>1045</v>
      </c>
      <c r="I65" s="2">
        <v>0.87559808612440104</v>
      </c>
      <c r="J65" s="2">
        <v>0.124401913875598</v>
      </c>
      <c r="K65" s="2">
        <v>4.4019138755980798E-2</v>
      </c>
      <c r="L65" s="2">
        <v>3.73205741626794E-2</v>
      </c>
      <c r="M65" s="2">
        <v>0.16459330143540599</v>
      </c>
      <c r="N65" s="2">
        <v>9.5693779904306201E-4</v>
      </c>
      <c r="O65" s="2">
        <v>8.7081339712918607E-2</v>
      </c>
      <c r="P65" s="2">
        <v>0.66602870813397097</v>
      </c>
      <c r="T65">
        <v>1</v>
      </c>
      <c r="U65" t="s">
        <v>264</v>
      </c>
      <c r="V65">
        <v>2</v>
      </c>
      <c r="W65">
        <v>1045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3.409981943135965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0</v>
      </c>
      <c r="AL65">
        <v>3</v>
      </c>
      <c r="AM65">
        <v>0</v>
      </c>
      <c r="AN65">
        <v>1</v>
      </c>
      <c r="AO65">
        <v>0</v>
      </c>
      <c r="AP65">
        <v>4</v>
      </c>
      <c r="AQ65">
        <v>6.0509457155459554</v>
      </c>
      <c r="AR65" t="s">
        <v>366</v>
      </c>
      <c r="AS65" t="s">
        <v>366</v>
      </c>
      <c r="AT65">
        <v>1</v>
      </c>
      <c r="AU65">
        <v>538</v>
      </c>
      <c r="AV65">
        <v>3.5143367674478658</v>
      </c>
      <c r="AW65">
        <v>0</v>
      </c>
      <c r="AX65">
        <v>3.5143367674478658</v>
      </c>
      <c r="AY65">
        <v>0</v>
      </c>
      <c r="AZ65">
        <v>16</v>
      </c>
      <c r="BA65">
        <v>5.333333333333333</v>
      </c>
      <c r="BB65">
        <v>2.659692633023774</v>
      </c>
      <c r="BC65">
        <v>0.32417250027731698</v>
      </c>
      <c r="BD65">
        <v>0.3241724886877988</v>
      </c>
      <c r="BE65">
        <v>3</v>
      </c>
      <c r="BF65">
        <v>0.1218834448207534</v>
      </c>
      <c r="BG65">
        <v>0</v>
      </c>
      <c r="BI65">
        <v>0</v>
      </c>
      <c r="BJ65">
        <v>7</v>
      </c>
      <c r="BK65">
        <v>0</v>
      </c>
      <c r="BL65">
        <v>5</v>
      </c>
      <c r="BM65">
        <v>0</v>
      </c>
      <c r="BN65">
        <v>9</v>
      </c>
      <c r="BO65">
        <v>24.053426208711031</v>
      </c>
    </row>
    <row r="66" spans="1:67" x14ac:dyDescent="0.25">
      <c r="A66" t="s">
        <v>269</v>
      </c>
      <c r="B66" t="s">
        <v>267</v>
      </c>
      <c r="C66" t="s">
        <v>21</v>
      </c>
      <c r="D66" t="s">
        <v>268</v>
      </c>
      <c r="E66" t="s">
        <v>24</v>
      </c>
      <c r="F66" t="s">
        <v>108</v>
      </c>
      <c r="G66" t="s">
        <v>109</v>
      </c>
      <c r="H66">
        <v>385</v>
      </c>
      <c r="I66" s="2">
        <v>0.6</v>
      </c>
      <c r="J66" s="2">
        <v>0.4</v>
      </c>
      <c r="K66" s="2">
        <v>0.103896103896103</v>
      </c>
      <c r="L66" s="2">
        <v>0.14805194805194799</v>
      </c>
      <c r="M66" s="2">
        <v>0.31688311688311599</v>
      </c>
      <c r="N66" s="2">
        <v>7.7922077922077896E-3</v>
      </c>
      <c r="O66" s="2">
        <v>0.111688311688311</v>
      </c>
      <c r="P66" s="2">
        <v>0.31168831168831101</v>
      </c>
      <c r="Q66" t="s">
        <v>72</v>
      </c>
      <c r="T66">
        <v>2</v>
      </c>
      <c r="U66" t="s">
        <v>794</v>
      </c>
      <c r="V66">
        <v>4</v>
      </c>
      <c r="W66">
        <v>818</v>
      </c>
      <c r="X66">
        <v>17.34000270854704</v>
      </c>
      <c r="Y66">
        <v>9.5798220189685548</v>
      </c>
      <c r="Z66">
        <v>7.7601806895784797</v>
      </c>
      <c r="AA66">
        <v>0</v>
      </c>
      <c r="AB66">
        <v>59</v>
      </c>
      <c r="AC66">
        <v>5.9</v>
      </c>
      <c r="AD66">
        <v>1.551216287337202</v>
      </c>
      <c r="AE66">
        <v>1.034911565477735</v>
      </c>
      <c r="AF66">
        <v>1.0349115916838441</v>
      </c>
      <c r="AG66">
        <v>10</v>
      </c>
      <c r="AH66">
        <v>0.66716135842942792</v>
      </c>
      <c r="AI66">
        <v>0</v>
      </c>
      <c r="AJ66">
        <v>2</v>
      </c>
      <c r="AK66">
        <v>0</v>
      </c>
      <c r="AL66">
        <v>12</v>
      </c>
      <c r="AM66">
        <v>0</v>
      </c>
      <c r="AN66">
        <v>5</v>
      </c>
      <c r="AO66">
        <v>0</v>
      </c>
      <c r="AP66">
        <v>27</v>
      </c>
      <c r="AQ66">
        <v>45.714819659474372</v>
      </c>
      <c r="AR66" t="s">
        <v>369</v>
      </c>
      <c r="AS66" t="s">
        <v>369</v>
      </c>
      <c r="AT66">
        <v>0</v>
      </c>
      <c r="AU66">
        <v>492</v>
      </c>
      <c r="AV66">
        <v>0</v>
      </c>
      <c r="AW66">
        <v>0</v>
      </c>
      <c r="AX66">
        <v>0</v>
      </c>
      <c r="AY66">
        <v>0</v>
      </c>
      <c r="BB66">
        <v>6.2519268443108924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1</v>
      </c>
      <c r="BI66">
        <v>0</v>
      </c>
      <c r="BJ66">
        <v>5</v>
      </c>
      <c r="BK66">
        <v>0</v>
      </c>
      <c r="BL66">
        <v>3</v>
      </c>
      <c r="BM66">
        <v>0</v>
      </c>
      <c r="BN66">
        <v>6</v>
      </c>
      <c r="BO66">
        <v>18.620019487889351</v>
      </c>
    </row>
    <row r="67" spans="1:67" x14ac:dyDescent="0.25">
      <c r="A67" t="s">
        <v>272</v>
      </c>
      <c r="B67" t="s">
        <v>270</v>
      </c>
      <c r="C67" t="s">
        <v>21</v>
      </c>
      <c r="D67" t="s">
        <v>271</v>
      </c>
      <c r="E67" t="s">
        <v>30</v>
      </c>
      <c r="F67" t="s">
        <v>32</v>
      </c>
      <c r="G67" t="s">
        <v>33</v>
      </c>
      <c r="H67">
        <v>954</v>
      </c>
      <c r="I67" s="2">
        <v>0.62264150943396201</v>
      </c>
      <c r="J67" s="2">
        <v>0.37735849056603699</v>
      </c>
      <c r="K67" s="2">
        <v>2.9350104821802898E-2</v>
      </c>
      <c r="L67" s="2">
        <v>0.20545073375261999</v>
      </c>
      <c r="M67" s="2">
        <v>0.24633123689727399</v>
      </c>
      <c r="N67" s="2">
        <v>3.1446540880503099E-3</v>
      </c>
      <c r="O67" s="2">
        <v>0.10062893081761</v>
      </c>
      <c r="P67" s="2">
        <v>0.41509433962264097</v>
      </c>
      <c r="R67" t="s">
        <v>34</v>
      </c>
      <c r="S67" t="s">
        <v>273</v>
      </c>
      <c r="T67">
        <v>1</v>
      </c>
      <c r="U67" t="s">
        <v>270</v>
      </c>
      <c r="V67">
        <v>1</v>
      </c>
      <c r="W67">
        <v>954</v>
      </c>
      <c r="X67">
        <v>12.05405039730195</v>
      </c>
      <c r="Y67">
        <v>0</v>
      </c>
      <c r="Z67">
        <v>12.05405039730195</v>
      </c>
      <c r="AA67">
        <v>0</v>
      </c>
      <c r="AB67">
        <v>0</v>
      </c>
      <c r="AC67">
        <v>0</v>
      </c>
      <c r="AD67">
        <v>3.2199506564263989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1</v>
      </c>
      <c r="AK67">
        <v>0</v>
      </c>
      <c r="AL67">
        <v>4</v>
      </c>
      <c r="AM67">
        <v>0</v>
      </c>
      <c r="AN67">
        <v>7</v>
      </c>
      <c r="AO67">
        <v>0</v>
      </c>
      <c r="AP67">
        <v>13</v>
      </c>
      <c r="AQ67">
        <v>21.201711834283572</v>
      </c>
      <c r="AR67" t="s">
        <v>506</v>
      </c>
      <c r="AS67" t="s">
        <v>506</v>
      </c>
      <c r="AT67">
        <v>1</v>
      </c>
      <c r="AU67">
        <v>737</v>
      </c>
      <c r="AV67">
        <v>0</v>
      </c>
      <c r="AW67">
        <v>0</v>
      </c>
      <c r="AX67">
        <v>0</v>
      </c>
      <c r="AY67">
        <v>0</v>
      </c>
      <c r="AZ67">
        <v>4</v>
      </c>
      <c r="BA67">
        <v>4</v>
      </c>
      <c r="BB67">
        <v>14.112717174272721</v>
      </c>
      <c r="BC67">
        <v>0.81962227660076614</v>
      </c>
      <c r="BD67">
        <v>0.81962233821042096</v>
      </c>
      <c r="BE67">
        <v>1</v>
      </c>
      <c r="BF67">
        <v>5.8076858373873379E-2</v>
      </c>
      <c r="BG67">
        <v>0</v>
      </c>
      <c r="BI67">
        <v>0</v>
      </c>
      <c r="BJ67">
        <v>1</v>
      </c>
      <c r="BK67">
        <v>0</v>
      </c>
      <c r="BL67">
        <v>2</v>
      </c>
      <c r="BM67">
        <v>0</v>
      </c>
      <c r="BN67">
        <v>4</v>
      </c>
      <c r="BO67">
        <v>40.503609256087593</v>
      </c>
    </row>
    <row r="68" spans="1:67" x14ac:dyDescent="0.25">
      <c r="A68" t="s">
        <v>274</v>
      </c>
      <c r="B68" t="s">
        <v>274</v>
      </c>
      <c r="C68" t="s">
        <v>147</v>
      </c>
      <c r="D68" t="s">
        <v>275</v>
      </c>
      <c r="E68" t="s">
        <v>24</v>
      </c>
      <c r="F68" t="s">
        <v>26</v>
      </c>
      <c r="G68" t="s">
        <v>27</v>
      </c>
      <c r="H68">
        <v>1526</v>
      </c>
      <c r="I68" s="2">
        <v>0.55832241153341999</v>
      </c>
      <c r="J68" s="2">
        <v>0.44167758846657901</v>
      </c>
      <c r="K68" s="2">
        <v>0.12581913499344599</v>
      </c>
      <c r="L68" s="2">
        <v>0.237876802096985</v>
      </c>
      <c r="M68" s="2">
        <v>0.25688073394495398</v>
      </c>
      <c r="N68" s="2">
        <v>1.3106159895150699E-3</v>
      </c>
      <c r="O68" s="2">
        <v>7.7326343381389204E-2</v>
      </c>
      <c r="P68" s="2">
        <v>0.30078636959370902</v>
      </c>
      <c r="Q68" t="s">
        <v>276</v>
      </c>
      <c r="T68">
        <v>1</v>
      </c>
      <c r="U68" t="s">
        <v>274</v>
      </c>
      <c r="V68">
        <v>0</v>
      </c>
      <c r="W68">
        <v>1526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5.6477604974457396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4</v>
      </c>
      <c r="AM68">
        <v>0</v>
      </c>
      <c r="AN68">
        <v>1</v>
      </c>
      <c r="AO68">
        <v>0</v>
      </c>
      <c r="AP68">
        <v>10</v>
      </c>
      <c r="AQ68">
        <v>36.039830868474972</v>
      </c>
      <c r="AR68" t="s">
        <v>509</v>
      </c>
      <c r="AS68" t="s">
        <v>509</v>
      </c>
      <c r="AT68">
        <v>1</v>
      </c>
      <c r="AU68">
        <v>593</v>
      </c>
      <c r="AV68">
        <v>17.67350005944899</v>
      </c>
      <c r="AW68">
        <v>0</v>
      </c>
      <c r="AX68">
        <v>17.67350005944899</v>
      </c>
      <c r="AY68">
        <v>0</v>
      </c>
      <c r="BB68">
        <v>3.45669609272647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1</v>
      </c>
      <c r="BI68">
        <v>0</v>
      </c>
      <c r="BJ68">
        <v>2</v>
      </c>
      <c r="BK68">
        <v>0</v>
      </c>
      <c r="BL68">
        <v>9</v>
      </c>
      <c r="BM68">
        <v>0</v>
      </c>
      <c r="BN68">
        <v>22</v>
      </c>
      <c r="BO68">
        <v>26.034599006754441</v>
      </c>
    </row>
    <row r="69" spans="1:67" x14ac:dyDescent="0.25">
      <c r="A69" t="s">
        <v>279</v>
      </c>
      <c r="B69" t="s">
        <v>277</v>
      </c>
      <c r="C69" t="s">
        <v>21</v>
      </c>
      <c r="D69" t="s">
        <v>278</v>
      </c>
      <c r="E69" t="s">
        <v>30</v>
      </c>
      <c r="F69" t="s">
        <v>32</v>
      </c>
      <c r="G69" t="s">
        <v>33</v>
      </c>
      <c r="H69">
        <v>582</v>
      </c>
      <c r="I69" s="2">
        <v>0.19587628865979301</v>
      </c>
      <c r="J69" s="2">
        <v>0.80412371134020599</v>
      </c>
      <c r="K69" s="2">
        <v>1.71821305841924E-2</v>
      </c>
      <c r="L69" s="2">
        <v>0.39690721649484501</v>
      </c>
      <c r="M69" s="2">
        <v>0.33161512027491402</v>
      </c>
      <c r="N69" s="2">
        <v>0</v>
      </c>
      <c r="O69" s="2">
        <v>0.104810996563573</v>
      </c>
      <c r="P69" s="2">
        <v>0.149484536082474</v>
      </c>
      <c r="R69" t="s">
        <v>280</v>
      </c>
      <c r="S69" t="s">
        <v>35</v>
      </c>
      <c r="T69">
        <v>2</v>
      </c>
      <c r="U69" t="s">
        <v>277</v>
      </c>
      <c r="V69">
        <v>0</v>
      </c>
      <c r="W69">
        <v>582</v>
      </c>
      <c r="X69">
        <v>30.14706546472258</v>
      </c>
      <c r="Y69">
        <v>19.408683038407059</v>
      </c>
      <c r="Z69">
        <v>10.738382426315519</v>
      </c>
      <c r="AA69">
        <v>0</v>
      </c>
      <c r="AB69">
        <v>15</v>
      </c>
      <c r="AC69">
        <v>5</v>
      </c>
      <c r="AD69">
        <v>5.061965254359035</v>
      </c>
      <c r="AE69">
        <v>0.69611704308530331</v>
      </c>
      <c r="AF69">
        <v>0.69611704024474286</v>
      </c>
      <c r="AG69">
        <v>3</v>
      </c>
      <c r="AH69">
        <v>0.13751912707932021</v>
      </c>
      <c r="AI69">
        <v>0</v>
      </c>
      <c r="AJ69">
        <v>5</v>
      </c>
      <c r="AK69">
        <v>0</v>
      </c>
      <c r="AL69">
        <v>19</v>
      </c>
      <c r="AM69">
        <v>0</v>
      </c>
      <c r="AN69">
        <v>21</v>
      </c>
      <c r="AO69">
        <v>0</v>
      </c>
      <c r="AP69">
        <v>54</v>
      </c>
      <c r="AQ69">
        <v>73.704610246348196</v>
      </c>
      <c r="AR69" t="s">
        <v>513</v>
      </c>
      <c r="AS69" t="s">
        <v>787</v>
      </c>
      <c r="AT69">
        <v>1</v>
      </c>
      <c r="AU69">
        <v>976</v>
      </c>
      <c r="AV69">
        <v>0</v>
      </c>
      <c r="AW69">
        <v>0</v>
      </c>
      <c r="AX69">
        <v>0</v>
      </c>
      <c r="AY69">
        <v>0</v>
      </c>
      <c r="AZ69">
        <v>18</v>
      </c>
      <c r="BA69">
        <v>6</v>
      </c>
      <c r="BB69">
        <v>3.57008482328665</v>
      </c>
      <c r="BC69">
        <v>0.65752469484871434</v>
      </c>
      <c r="BD69">
        <v>0.65752469168070371</v>
      </c>
      <c r="BE69">
        <v>3</v>
      </c>
      <c r="BF69">
        <v>0.1841762107611189</v>
      </c>
      <c r="BG69">
        <v>0</v>
      </c>
      <c r="BI69">
        <v>0</v>
      </c>
      <c r="BJ69">
        <v>12</v>
      </c>
      <c r="BK69">
        <v>0</v>
      </c>
      <c r="BL69">
        <v>6</v>
      </c>
      <c r="BM69">
        <v>0</v>
      </c>
      <c r="BN69">
        <v>16</v>
      </c>
      <c r="BO69">
        <v>40.693267469436783</v>
      </c>
    </row>
    <row r="70" spans="1:67" x14ac:dyDescent="0.25">
      <c r="A70" t="s">
        <v>283</v>
      </c>
      <c r="B70" t="s">
        <v>281</v>
      </c>
      <c r="C70" t="s">
        <v>21</v>
      </c>
      <c r="D70" t="s">
        <v>282</v>
      </c>
      <c r="E70" t="s">
        <v>47</v>
      </c>
      <c r="F70" t="s">
        <v>32</v>
      </c>
      <c r="G70" t="s">
        <v>33</v>
      </c>
      <c r="H70">
        <v>701</v>
      </c>
      <c r="I70" s="2">
        <v>0.61911554921540601</v>
      </c>
      <c r="J70" s="2">
        <v>0.38088445078459299</v>
      </c>
      <c r="K70" s="2">
        <v>1.5691868758915799E-2</v>
      </c>
      <c r="L70" s="2">
        <v>0.17118402282453599</v>
      </c>
      <c r="M70" s="2">
        <v>0.235378031383737</v>
      </c>
      <c r="N70" s="2">
        <v>0</v>
      </c>
      <c r="O70" s="2">
        <v>7.41797432239657E-2</v>
      </c>
      <c r="P70" s="2">
        <v>0.50356633380884397</v>
      </c>
      <c r="T70">
        <v>1</v>
      </c>
      <c r="U70" t="s">
        <v>281</v>
      </c>
      <c r="V70">
        <v>2</v>
      </c>
      <c r="W70">
        <v>701</v>
      </c>
      <c r="X70">
        <v>16.264771700348899</v>
      </c>
      <c r="Y70">
        <v>3.466782347677714</v>
      </c>
      <c r="Z70">
        <v>12.797989352671181</v>
      </c>
      <c r="AA70">
        <v>0</v>
      </c>
      <c r="AB70">
        <v>6</v>
      </c>
      <c r="AC70">
        <v>6</v>
      </c>
      <c r="AD70">
        <v>8.8297083748297531</v>
      </c>
      <c r="AE70">
        <v>5.6533340928777142E-8</v>
      </c>
      <c r="AF70">
        <v>5.6510498597817399E-8</v>
      </c>
      <c r="AG70">
        <v>1</v>
      </c>
      <c r="AH70">
        <v>6.4026283234826717E-9</v>
      </c>
      <c r="AI70">
        <v>0</v>
      </c>
      <c r="AJ70">
        <v>4</v>
      </c>
      <c r="AK70">
        <v>0</v>
      </c>
      <c r="AL70">
        <v>8</v>
      </c>
      <c r="AM70">
        <v>0</v>
      </c>
      <c r="AN70">
        <v>17</v>
      </c>
      <c r="AO70">
        <v>0</v>
      </c>
      <c r="AP70">
        <v>49</v>
      </c>
      <c r="AQ70">
        <v>41.563364976507017</v>
      </c>
      <c r="AR70" t="s">
        <v>516</v>
      </c>
      <c r="AS70" t="s">
        <v>516</v>
      </c>
      <c r="AT70">
        <v>1</v>
      </c>
      <c r="AU70">
        <v>465</v>
      </c>
      <c r="AV70">
        <v>46.047154463803111</v>
      </c>
      <c r="AW70">
        <v>1.6599938817155859</v>
      </c>
      <c r="AX70">
        <v>31.688091282835561</v>
      </c>
      <c r="AY70">
        <v>12.69906929925196</v>
      </c>
      <c r="AZ70">
        <v>23</v>
      </c>
      <c r="BA70">
        <v>4.5999999999999996</v>
      </c>
      <c r="BB70">
        <v>8.8862094490274952</v>
      </c>
      <c r="BC70">
        <v>4.9968673924738054</v>
      </c>
      <c r="BD70">
        <v>4.996867358575539</v>
      </c>
      <c r="BE70">
        <v>5</v>
      </c>
      <c r="BF70">
        <v>0.56231708481963061</v>
      </c>
      <c r="BG70">
        <v>1</v>
      </c>
      <c r="BH70">
        <v>12</v>
      </c>
      <c r="BI70">
        <v>0</v>
      </c>
      <c r="BJ70">
        <v>28</v>
      </c>
      <c r="BK70">
        <v>0</v>
      </c>
      <c r="BL70">
        <v>21</v>
      </c>
      <c r="BM70">
        <v>0</v>
      </c>
      <c r="BN70">
        <v>57</v>
      </c>
      <c r="BO70">
        <v>79.621562957606869</v>
      </c>
    </row>
    <row r="71" spans="1:67" x14ac:dyDescent="0.25">
      <c r="A71" t="s">
        <v>286</v>
      </c>
      <c r="B71" t="s">
        <v>284</v>
      </c>
      <c r="C71" t="s">
        <v>21</v>
      </c>
      <c r="D71" t="s">
        <v>285</v>
      </c>
      <c r="E71" t="s">
        <v>181</v>
      </c>
      <c r="F71" t="s">
        <v>40</v>
      </c>
      <c r="G71" t="s">
        <v>40</v>
      </c>
      <c r="H71">
        <v>689</v>
      </c>
      <c r="I71" s="2">
        <v>0.28301886792452802</v>
      </c>
      <c r="J71" s="2">
        <v>0.71698113207547098</v>
      </c>
      <c r="K71" s="2">
        <v>1.45137880986937E-2</v>
      </c>
      <c r="L71" s="2">
        <v>5.95065312046444E-2</v>
      </c>
      <c r="M71" s="2">
        <v>0.42380261248185702</v>
      </c>
      <c r="N71" s="2">
        <v>0</v>
      </c>
      <c r="O71" s="2">
        <v>4.6444121915820001E-2</v>
      </c>
      <c r="P71" s="2">
        <v>0.45573294629898398</v>
      </c>
      <c r="R71" t="s">
        <v>287</v>
      </c>
      <c r="S71" t="s">
        <v>288</v>
      </c>
      <c r="T71">
        <v>2</v>
      </c>
      <c r="U71" t="s">
        <v>284</v>
      </c>
      <c r="V71">
        <v>0</v>
      </c>
      <c r="W71">
        <v>689</v>
      </c>
      <c r="X71">
        <v>28.785638822857699</v>
      </c>
      <c r="Y71">
        <v>4.8411262087391894E-3</v>
      </c>
      <c r="Z71">
        <v>28.78079769664896</v>
      </c>
      <c r="AA71">
        <v>0</v>
      </c>
      <c r="AB71">
        <v>34</v>
      </c>
      <c r="AC71">
        <v>4.8571428571428568</v>
      </c>
      <c r="AD71">
        <v>33.954762491328523</v>
      </c>
      <c r="AE71">
        <v>2.1550408209418208</v>
      </c>
      <c r="AF71">
        <v>2.1550407912524441</v>
      </c>
      <c r="AG71">
        <v>7</v>
      </c>
      <c r="AH71">
        <v>6.3467998678894674E-2</v>
      </c>
      <c r="AI71">
        <v>1</v>
      </c>
      <c r="AJ71">
        <v>8</v>
      </c>
      <c r="AK71">
        <v>1</v>
      </c>
      <c r="AL71">
        <v>31</v>
      </c>
      <c r="AM71">
        <v>0</v>
      </c>
      <c r="AN71">
        <v>20</v>
      </c>
      <c r="AO71">
        <v>0</v>
      </c>
      <c r="AP71">
        <v>69</v>
      </c>
      <c r="AQ71">
        <v>98.580642727322655</v>
      </c>
      <c r="AR71" t="s">
        <v>521</v>
      </c>
      <c r="AS71" t="s">
        <v>521</v>
      </c>
      <c r="AT71">
        <v>2</v>
      </c>
      <c r="AU71">
        <v>455</v>
      </c>
      <c r="AV71">
        <v>3.6509185008279919</v>
      </c>
      <c r="AW71">
        <v>0</v>
      </c>
      <c r="AX71">
        <v>3.6509185008279919</v>
      </c>
      <c r="AY71">
        <v>0</v>
      </c>
      <c r="AZ71">
        <v>4</v>
      </c>
      <c r="BA71">
        <v>4</v>
      </c>
      <c r="BB71">
        <v>3.0048113836772239</v>
      </c>
      <c r="BC71">
        <v>0.41986414855020621</v>
      </c>
      <c r="BD71">
        <v>0.419864150110342</v>
      </c>
      <c r="BE71">
        <v>1</v>
      </c>
      <c r="BF71">
        <v>0.13973061698015329</v>
      </c>
      <c r="BG71">
        <v>1</v>
      </c>
      <c r="BH71">
        <v>2</v>
      </c>
      <c r="BI71">
        <v>0</v>
      </c>
      <c r="BJ71">
        <v>7</v>
      </c>
      <c r="BK71">
        <v>0</v>
      </c>
      <c r="BL71">
        <v>8</v>
      </c>
      <c r="BM71">
        <v>0</v>
      </c>
      <c r="BN71">
        <v>10</v>
      </c>
      <c r="BO71">
        <v>20.563788863772309</v>
      </c>
    </row>
    <row r="72" spans="1:67" x14ac:dyDescent="0.25">
      <c r="A72" t="s">
        <v>291</v>
      </c>
      <c r="B72" t="s">
        <v>289</v>
      </c>
      <c r="C72" t="s">
        <v>21</v>
      </c>
      <c r="D72" t="s">
        <v>290</v>
      </c>
      <c r="E72" t="s">
        <v>24</v>
      </c>
      <c r="F72" t="s">
        <v>26</v>
      </c>
      <c r="G72" t="s">
        <v>27</v>
      </c>
      <c r="H72">
        <v>885</v>
      </c>
      <c r="I72" s="2">
        <v>0.77853107344632699</v>
      </c>
      <c r="J72" s="2">
        <v>0.22146892655367201</v>
      </c>
      <c r="K72" s="2">
        <v>0.24180790960451901</v>
      </c>
      <c r="L72" s="2">
        <v>3.84180790960452E-2</v>
      </c>
      <c r="M72" s="2">
        <v>0.22259887005649701</v>
      </c>
      <c r="N72" s="2">
        <v>2.2598870056497098E-3</v>
      </c>
      <c r="O72" s="2">
        <v>5.19774011299435E-2</v>
      </c>
      <c r="P72" s="2">
        <v>0.44293785310734402</v>
      </c>
      <c r="T72">
        <v>1</v>
      </c>
      <c r="U72" t="s">
        <v>289</v>
      </c>
      <c r="V72">
        <v>1</v>
      </c>
      <c r="W72">
        <v>885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5.7556902811521979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1</v>
      </c>
      <c r="AM72">
        <v>0</v>
      </c>
      <c r="AN72">
        <v>0</v>
      </c>
      <c r="AO72">
        <v>0</v>
      </c>
      <c r="AP72">
        <v>7</v>
      </c>
      <c r="AQ72">
        <v>25.95669307429457</v>
      </c>
      <c r="AR72" t="s">
        <v>125</v>
      </c>
      <c r="AS72" t="s">
        <v>125</v>
      </c>
      <c r="AT72">
        <v>0</v>
      </c>
      <c r="AU72">
        <v>671</v>
      </c>
      <c r="AV72">
        <v>3.5613295969159471</v>
      </c>
      <c r="AW72">
        <v>0</v>
      </c>
      <c r="AX72">
        <v>3.5613295969159471</v>
      </c>
      <c r="AY72">
        <v>0</v>
      </c>
      <c r="BB72">
        <v>84.179357259128693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2</v>
      </c>
      <c r="BI72">
        <v>0</v>
      </c>
      <c r="BJ72">
        <v>8</v>
      </c>
      <c r="BK72">
        <v>0</v>
      </c>
      <c r="BL72">
        <v>11</v>
      </c>
      <c r="BM72">
        <v>0</v>
      </c>
      <c r="BN72">
        <v>29</v>
      </c>
      <c r="BO72">
        <v>77.552883889677744</v>
      </c>
    </row>
    <row r="73" spans="1:67" x14ac:dyDescent="0.25">
      <c r="A73" t="s">
        <v>295</v>
      </c>
      <c r="B73" t="s">
        <v>292</v>
      </c>
      <c r="C73" t="s">
        <v>21</v>
      </c>
      <c r="D73" t="s">
        <v>293</v>
      </c>
      <c r="E73" t="s">
        <v>294</v>
      </c>
      <c r="F73" t="s">
        <v>26</v>
      </c>
      <c r="G73" t="s">
        <v>27</v>
      </c>
      <c r="H73">
        <v>702</v>
      </c>
      <c r="I73" s="2">
        <v>0.78062678062678004</v>
      </c>
      <c r="J73" s="2">
        <v>0.21937321937321899</v>
      </c>
      <c r="K73" s="2">
        <v>4.2735042735042701E-2</v>
      </c>
      <c r="L73" s="2">
        <v>2.7065527065526999E-2</v>
      </c>
      <c r="M73" s="2">
        <v>0.20655270655270599</v>
      </c>
      <c r="N73" s="2">
        <v>2.84900284900284E-3</v>
      </c>
      <c r="O73" s="2">
        <v>7.26495726495726E-2</v>
      </c>
      <c r="P73" s="2">
        <v>0.64814814814814803</v>
      </c>
      <c r="T73">
        <v>2</v>
      </c>
      <c r="U73" t="s">
        <v>292</v>
      </c>
      <c r="V73">
        <v>0</v>
      </c>
      <c r="W73">
        <v>702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31.642224939220281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5</v>
      </c>
      <c r="AK73">
        <v>0</v>
      </c>
      <c r="AL73">
        <v>25</v>
      </c>
      <c r="AM73">
        <v>0</v>
      </c>
      <c r="AN73">
        <v>11</v>
      </c>
      <c r="AO73">
        <v>0</v>
      </c>
      <c r="AP73">
        <v>18</v>
      </c>
      <c r="AQ73">
        <v>139.60820434484651</v>
      </c>
      <c r="AR73" t="s">
        <v>130</v>
      </c>
      <c r="AS73" t="s">
        <v>130</v>
      </c>
      <c r="AT73">
        <v>3</v>
      </c>
      <c r="AU73">
        <v>714</v>
      </c>
      <c r="AV73">
        <v>12.01733582582148</v>
      </c>
      <c r="AW73">
        <v>12.01733582582148</v>
      </c>
      <c r="AX73">
        <v>0</v>
      </c>
      <c r="AY73">
        <v>0</v>
      </c>
      <c r="BB73">
        <v>5.7266492525233783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2</v>
      </c>
      <c r="BI73">
        <v>0</v>
      </c>
      <c r="BJ73">
        <v>8</v>
      </c>
      <c r="BK73">
        <v>0</v>
      </c>
      <c r="BL73">
        <v>5</v>
      </c>
      <c r="BM73">
        <v>0</v>
      </c>
      <c r="BN73">
        <v>14</v>
      </c>
      <c r="BO73">
        <v>37.253772840458844</v>
      </c>
    </row>
    <row r="74" spans="1:67" x14ac:dyDescent="0.25">
      <c r="A74" t="s">
        <v>299</v>
      </c>
      <c r="B74" t="s">
        <v>296</v>
      </c>
      <c r="C74" t="s">
        <v>21</v>
      </c>
      <c r="D74" t="s">
        <v>297</v>
      </c>
      <c r="E74" t="s">
        <v>298</v>
      </c>
      <c r="F74" t="s">
        <v>40</v>
      </c>
      <c r="G74" t="s">
        <v>40</v>
      </c>
      <c r="H74">
        <v>754</v>
      </c>
      <c r="I74" s="2">
        <v>0.16578249336869999</v>
      </c>
      <c r="J74" s="2">
        <v>0.83421750663129901</v>
      </c>
      <c r="K74" s="2">
        <v>2.6525198938992002E-3</v>
      </c>
      <c r="L74" s="2">
        <v>9.4164456233421706E-2</v>
      </c>
      <c r="M74" s="2">
        <v>0.80503978779840801</v>
      </c>
      <c r="N74" s="2">
        <v>0</v>
      </c>
      <c r="O74" s="2">
        <v>2.25464190981432E-2</v>
      </c>
      <c r="P74" s="2">
        <v>7.5596816976127301E-2</v>
      </c>
      <c r="T74">
        <v>1</v>
      </c>
      <c r="U74" t="s">
        <v>296</v>
      </c>
      <c r="V74">
        <v>2</v>
      </c>
      <c r="W74">
        <v>754</v>
      </c>
      <c r="X74">
        <v>9.8381632227565774</v>
      </c>
      <c r="Y74">
        <v>0</v>
      </c>
      <c r="Z74">
        <v>9.8381632227565774</v>
      </c>
      <c r="AA74">
        <v>0</v>
      </c>
      <c r="AB74">
        <v>19</v>
      </c>
      <c r="AC74">
        <v>6.333333333333333</v>
      </c>
      <c r="AD74">
        <v>11.55103167458808</v>
      </c>
      <c r="AE74">
        <v>7.8325263081165293</v>
      </c>
      <c r="AF74">
        <v>7.8325263821772584</v>
      </c>
      <c r="AG74">
        <v>5</v>
      </c>
      <c r="AH74">
        <v>0.67808023809231155</v>
      </c>
      <c r="AI74">
        <v>1</v>
      </c>
      <c r="AJ74">
        <v>2</v>
      </c>
      <c r="AK74">
        <v>0</v>
      </c>
      <c r="AL74">
        <v>10</v>
      </c>
      <c r="AM74">
        <v>0</v>
      </c>
      <c r="AN74">
        <v>11</v>
      </c>
      <c r="AO74">
        <v>0</v>
      </c>
      <c r="AP74">
        <v>41</v>
      </c>
      <c r="AQ74">
        <v>14.57609499170481</v>
      </c>
      <c r="AR74" t="s">
        <v>374</v>
      </c>
      <c r="AS74" t="s">
        <v>374</v>
      </c>
      <c r="AT74">
        <v>1</v>
      </c>
      <c r="AU74">
        <v>350</v>
      </c>
      <c r="AV74">
        <v>3.6299642877571481</v>
      </c>
      <c r="AW74">
        <v>0</v>
      </c>
      <c r="AX74">
        <v>3.6299642877571481</v>
      </c>
      <c r="AY74">
        <v>0</v>
      </c>
      <c r="AZ74">
        <v>8</v>
      </c>
      <c r="BA74">
        <v>4</v>
      </c>
      <c r="BB74">
        <v>1.4138001932180351</v>
      </c>
      <c r="BC74">
        <v>5.080660281441618E-2</v>
      </c>
      <c r="BD74">
        <v>5.080659980224949E-2</v>
      </c>
      <c r="BE74">
        <v>2</v>
      </c>
      <c r="BF74">
        <v>3.5936197390645477E-2</v>
      </c>
      <c r="BG74">
        <v>0</v>
      </c>
      <c r="BH74">
        <v>2</v>
      </c>
      <c r="BI74">
        <v>0</v>
      </c>
      <c r="BJ74">
        <v>6</v>
      </c>
      <c r="BK74">
        <v>0</v>
      </c>
      <c r="BL74">
        <v>2</v>
      </c>
      <c r="BM74">
        <v>0</v>
      </c>
      <c r="BN74">
        <v>3</v>
      </c>
      <c r="BO74">
        <v>3.909986983382256</v>
      </c>
    </row>
    <row r="75" spans="1:67" x14ac:dyDescent="0.25">
      <c r="A75" t="s">
        <v>302</v>
      </c>
      <c r="B75" t="s">
        <v>300</v>
      </c>
      <c r="C75" t="s">
        <v>21</v>
      </c>
      <c r="D75" t="s">
        <v>301</v>
      </c>
      <c r="E75" t="s">
        <v>24</v>
      </c>
      <c r="F75" t="s">
        <v>40</v>
      </c>
      <c r="G75" t="s">
        <v>40</v>
      </c>
      <c r="H75">
        <v>333</v>
      </c>
      <c r="I75" s="2">
        <v>0.135135135135135</v>
      </c>
      <c r="J75" s="2">
        <v>0.86486486486486402</v>
      </c>
      <c r="K75" s="2">
        <v>6.0060060060059999E-3</v>
      </c>
      <c r="L75" s="2">
        <v>0.53753753753753697</v>
      </c>
      <c r="M75" s="2">
        <v>0.28228228228228203</v>
      </c>
      <c r="N75" s="2">
        <v>9.0090090090090003E-3</v>
      </c>
      <c r="O75" s="2">
        <v>6.6066066066066007E-2</v>
      </c>
      <c r="P75" s="2">
        <v>9.90990990990991E-2</v>
      </c>
      <c r="Q75" t="s">
        <v>91</v>
      </c>
      <c r="T75">
        <v>1</v>
      </c>
      <c r="U75" t="s">
        <v>300</v>
      </c>
      <c r="V75">
        <v>3</v>
      </c>
      <c r="W75">
        <v>333</v>
      </c>
      <c r="X75">
        <v>3.9780255835800711</v>
      </c>
      <c r="Y75">
        <v>0</v>
      </c>
      <c r="Z75">
        <v>0</v>
      </c>
      <c r="AA75">
        <v>3.9780255835800711</v>
      </c>
      <c r="AB75">
        <v>32</v>
      </c>
      <c r="AC75">
        <v>5.333333333333333</v>
      </c>
      <c r="AD75">
        <v>1.4435886885558611</v>
      </c>
      <c r="AE75">
        <v>0.30402570812616242</v>
      </c>
      <c r="AF75">
        <v>0.30402575074709121</v>
      </c>
      <c r="AG75">
        <v>6</v>
      </c>
      <c r="AH75">
        <v>0.21060410803738269</v>
      </c>
      <c r="AI75">
        <v>0</v>
      </c>
      <c r="AJ75">
        <v>0</v>
      </c>
      <c r="AK75">
        <v>0</v>
      </c>
      <c r="AL75">
        <v>6</v>
      </c>
      <c r="AM75">
        <v>0</v>
      </c>
      <c r="AN75">
        <v>1</v>
      </c>
      <c r="AO75">
        <v>0</v>
      </c>
      <c r="AP75">
        <v>12</v>
      </c>
      <c r="AQ75">
        <v>18.148981225376339</v>
      </c>
      <c r="AR75" t="s">
        <v>380</v>
      </c>
      <c r="AS75" t="s">
        <v>380</v>
      </c>
      <c r="AT75">
        <v>2</v>
      </c>
      <c r="AU75">
        <v>597</v>
      </c>
      <c r="AV75">
        <v>0.74667317744410355</v>
      </c>
      <c r="AW75">
        <v>0.74667317744410355</v>
      </c>
      <c r="AX75">
        <v>0</v>
      </c>
      <c r="AY75">
        <v>0</v>
      </c>
      <c r="AZ75">
        <v>8</v>
      </c>
      <c r="BA75">
        <v>4</v>
      </c>
      <c r="BB75">
        <v>3.0068730106730932</v>
      </c>
      <c r="BC75">
        <v>0.1299469087627266</v>
      </c>
      <c r="BD75">
        <v>0.1299469183946434</v>
      </c>
      <c r="BE75">
        <v>2</v>
      </c>
      <c r="BF75">
        <v>4.3216626808472471E-2</v>
      </c>
      <c r="BG75">
        <v>0</v>
      </c>
      <c r="BH75">
        <v>1</v>
      </c>
      <c r="BI75">
        <v>0</v>
      </c>
      <c r="BJ75">
        <v>9</v>
      </c>
      <c r="BK75">
        <v>0</v>
      </c>
      <c r="BL75">
        <v>6</v>
      </c>
      <c r="BM75">
        <v>0</v>
      </c>
      <c r="BN75">
        <v>15</v>
      </c>
      <c r="BO75">
        <v>6.9285466348861391</v>
      </c>
    </row>
    <row r="76" spans="1:67" x14ac:dyDescent="0.25">
      <c r="A76" t="s">
        <v>305</v>
      </c>
      <c r="B76" t="s">
        <v>303</v>
      </c>
      <c r="C76" t="s">
        <v>21</v>
      </c>
      <c r="D76" t="s">
        <v>304</v>
      </c>
      <c r="E76" t="s">
        <v>24</v>
      </c>
      <c r="F76" t="s">
        <v>26</v>
      </c>
      <c r="G76" t="s">
        <v>27</v>
      </c>
      <c r="H76">
        <v>319</v>
      </c>
      <c r="I76" s="2">
        <v>0.44514106583072099</v>
      </c>
      <c r="J76" s="2">
        <v>0.55485893416927901</v>
      </c>
      <c r="K76" s="2">
        <v>7.2100313479623798E-2</v>
      </c>
      <c r="L76" s="2">
        <v>0.194357366771159</v>
      </c>
      <c r="M76" s="2">
        <v>0.17241379310344801</v>
      </c>
      <c r="N76" s="2">
        <v>0</v>
      </c>
      <c r="O76" s="2">
        <v>0.14106583072100301</v>
      </c>
      <c r="P76" s="2">
        <v>0.42006269592476397</v>
      </c>
      <c r="T76">
        <v>1</v>
      </c>
      <c r="U76" t="s">
        <v>303</v>
      </c>
      <c r="V76">
        <v>2</v>
      </c>
      <c r="W76">
        <v>319</v>
      </c>
      <c r="X76">
        <v>16.378338604304329</v>
      </c>
      <c r="Y76">
        <v>0</v>
      </c>
      <c r="Z76">
        <v>1.8181382075490209</v>
      </c>
      <c r="AA76">
        <v>14.56020039675531</v>
      </c>
      <c r="AB76">
        <v>4</v>
      </c>
      <c r="AC76">
        <v>4</v>
      </c>
      <c r="AD76">
        <v>3.0131198630936722</v>
      </c>
      <c r="AE76">
        <v>0.37715742673056468</v>
      </c>
      <c r="AF76">
        <v>0.377157446769815</v>
      </c>
      <c r="AG76">
        <v>1</v>
      </c>
      <c r="AH76">
        <v>0.12517173025547179</v>
      </c>
      <c r="AI76">
        <v>0</v>
      </c>
      <c r="AJ76">
        <v>1</v>
      </c>
      <c r="AK76">
        <v>0</v>
      </c>
      <c r="AL76">
        <v>18</v>
      </c>
      <c r="AM76">
        <v>0</v>
      </c>
      <c r="AN76">
        <v>6</v>
      </c>
      <c r="AO76">
        <v>0</v>
      </c>
      <c r="AP76">
        <v>14</v>
      </c>
      <c r="AQ76">
        <v>31.83255629237901</v>
      </c>
      <c r="AR76" t="s">
        <v>387</v>
      </c>
      <c r="AS76" t="s">
        <v>387</v>
      </c>
      <c r="AT76">
        <v>2</v>
      </c>
      <c r="AU76">
        <v>686</v>
      </c>
      <c r="AV76">
        <v>15.390491611172189</v>
      </c>
      <c r="AW76">
        <v>2.298027291339757</v>
      </c>
      <c r="AX76">
        <v>13.092464319832439</v>
      </c>
      <c r="AY76">
        <v>0</v>
      </c>
      <c r="AZ76">
        <v>15</v>
      </c>
      <c r="BA76">
        <v>5</v>
      </c>
      <c r="BB76">
        <v>2.6613731235963418</v>
      </c>
      <c r="BC76">
        <v>0.4500097461682846</v>
      </c>
      <c r="BD76">
        <v>0.45000971575768511</v>
      </c>
      <c r="BE76">
        <v>3</v>
      </c>
      <c r="BF76">
        <v>0.16908931039334399</v>
      </c>
      <c r="BG76">
        <v>0</v>
      </c>
      <c r="BH76">
        <v>2</v>
      </c>
      <c r="BI76">
        <v>0</v>
      </c>
      <c r="BJ76">
        <v>14</v>
      </c>
      <c r="BK76">
        <v>0</v>
      </c>
      <c r="BL76">
        <v>5</v>
      </c>
      <c r="BM76">
        <v>0</v>
      </c>
      <c r="BN76">
        <v>16</v>
      </c>
      <c r="BO76">
        <v>21.129215185165361</v>
      </c>
    </row>
    <row r="77" spans="1:67" x14ac:dyDescent="0.25">
      <c r="A77" t="s">
        <v>308</v>
      </c>
      <c r="B77" t="s">
        <v>306</v>
      </c>
      <c r="C77" t="s">
        <v>21</v>
      </c>
      <c r="D77" t="s">
        <v>307</v>
      </c>
      <c r="E77" t="s">
        <v>24</v>
      </c>
      <c r="F77" t="s">
        <v>40</v>
      </c>
      <c r="G77" t="s">
        <v>40</v>
      </c>
      <c r="H77">
        <v>74</v>
      </c>
      <c r="I77" s="2">
        <v>1.35135135135135E-2</v>
      </c>
      <c r="J77" s="2">
        <v>0.98648648648648596</v>
      </c>
      <c r="K77" s="2">
        <v>0</v>
      </c>
      <c r="L77" s="2">
        <v>0.58108108108108103</v>
      </c>
      <c r="M77" s="2">
        <v>0.21621621621621601</v>
      </c>
      <c r="N77" s="2">
        <v>0</v>
      </c>
      <c r="O77" s="2">
        <v>8.1081081081081002E-2</v>
      </c>
      <c r="P77" s="2">
        <v>0.121621621621621</v>
      </c>
      <c r="T77">
        <v>3</v>
      </c>
      <c r="U77" t="s">
        <v>786</v>
      </c>
      <c r="V77">
        <v>4</v>
      </c>
      <c r="W77">
        <v>1014</v>
      </c>
      <c r="X77">
        <v>9.4362034592625665</v>
      </c>
      <c r="Y77">
        <v>9.4362034592625665</v>
      </c>
      <c r="Z77">
        <v>0</v>
      </c>
      <c r="AA77">
        <v>0</v>
      </c>
      <c r="AB77">
        <v>80</v>
      </c>
      <c r="AC77">
        <v>6.1538461538461542</v>
      </c>
      <c r="AD77">
        <v>1.975167984788555</v>
      </c>
      <c r="AE77">
        <v>1.042216680509197</v>
      </c>
      <c r="AF77">
        <v>1.0422166672248261</v>
      </c>
      <c r="AG77">
        <v>13</v>
      </c>
      <c r="AH77">
        <v>0.52765976794665814</v>
      </c>
      <c r="AI77">
        <v>0</v>
      </c>
      <c r="AJ77">
        <v>2</v>
      </c>
      <c r="AK77">
        <v>0</v>
      </c>
      <c r="AL77">
        <v>11</v>
      </c>
      <c r="AM77">
        <v>0</v>
      </c>
      <c r="AN77">
        <v>4</v>
      </c>
      <c r="AO77">
        <v>0</v>
      </c>
      <c r="AP77">
        <v>15</v>
      </c>
      <c r="AQ77">
        <v>26.34687949199904</v>
      </c>
      <c r="AR77" t="s">
        <v>391</v>
      </c>
      <c r="AS77" t="s">
        <v>788</v>
      </c>
      <c r="AT77">
        <v>3</v>
      </c>
      <c r="AU77">
        <v>1386</v>
      </c>
      <c r="AV77">
        <v>7.4916346366390449E-3</v>
      </c>
      <c r="AW77">
        <v>0</v>
      </c>
      <c r="AX77">
        <v>7.4916346366390449E-3</v>
      </c>
      <c r="AY77">
        <v>0</v>
      </c>
      <c r="BB77">
        <v>6.9453471518136736</v>
      </c>
      <c r="BC77">
        <v>0</v>
      </c>
      <c r="BD77">
        <v>0</v>
      </c>
      <c r="BE77">
        <v>0</v>
      </c>
      <c r="BF77">
        <v>0</v>
      </c>
      <c r="BG77">
        <v>0</v>
      </c>
      <c r="BI77">
        <v>0</v>
      </c>
      <c r="BJ77">
        <v>4</v>
      </c>
      <c r="BK77">
        <v>0</v>
      </c>
      <c r="BL77">
        <v>2</v>
      </c>
      <c r="BM77">
        <v>0</v>
      </c>
      <c r="BN77">
        <v>6</v>
      </c>
      <c r="BO77">
        <v>8.1970485983434465</v>
      </c>
    </row>
    <row r="78" spans="1:67" x14ac:dyDescent="0.25">
      <c r="A78" t="s">
        <v>311</v>
      </c>
      <c r="B78" t="s">
        <v>309</v>
      </c>
      <c r="C78" t="s">
        <v>147</v>
      </c>
      <c r="D78" t="s">
        <v>310</v>
      </c>
      <c r="E78" t="s">
        <v>24</v>
      </c>
      <c r="F78" t="s">
        <v>312</v>
      </c>
      <c r="G78" t="s">
        <v>313</v>
      </c>
      <c r="H78">
        <v>1057</v>
      </c>
      <c r="I78" s="2">
        <v>0.13528855250709501</v>
      </c>
      <c r="J78" s="2">
        <v>0.86471144749290396</v>
      </c>
      <c r="K78" s="2">
        <v>4.7303689687795596E-3</v>
      </c>
      <c r="L78" s="2">
        <v>0.49290444654683002</v>
      </c>
      <c r="M78" s="2">
        <v>0.39262062440870299</v>
      </c>
      <c r="N78" s="2">
        <v>0</v>
      </c>
      <c r="O78" s="2">
        <v>4.6357615894039701E-2</v>
      </c>
      <c r="P78" s="2">
        <v>6.3386944181646102E-2</v>
      </c>
      <c r="T78">
        <v>2</v>
      </c>
      <c r="U78" t="s">
        <v>309</v>
      </c>
      <c r="V78">
        <v>2</v>
      </c>
      <c r="W78">
        <v>1057</v>
      </c>
      <c r="X78">
        <v>17.022002717760731</v>
      </c>
      <c r="Y78">
        <v>0</v>
      </c>
      <c r="Z78">
        <v>17.022002717760731</v>
      </c>
      <c r="AA78">
        <v>0</v>
      </c>
      <c r="AB78">
        <v>63</v>
      </c>
      <c r="AC78">
        <v>5.7272727272727284</v>
      </c>
      <c r="AD78">
        <v>2.6178371605952968</v>
      </c>
      <c r="AE78">
        <v>1.152691309265149</v>
      </c>
      <c r="AF78">
        <v>1.1526913025693919</v>
      </c>
      <c r="AG78">
        <v>10</v>
      </c>
      <c r="AH78">
        <v>0.44032200574424818</v>
      </c>
      <c r="AI78">
        <v>1</v>
      </c>
      <c r="AJ78">
        <v>5</v>
      </c>
      <c r="AK78">
        <v>0</v>
      </c>
      <c r="AL78">
        <v>17</v>
      </c>
      <c r="AM78">
        <v>0</v>
      </c>
      <c r="AN78">
        <v>5</v>
      </c>
      <c r="AO78">
        <v>0</v>
      </c>
      <c r="AP78">
        <v>11</v>
      </c>
      <c r="AQ78">
        <v>29.62070176895968</v>
      </c>
      <c r="AR78" t="s">
        <v>136</v>
      </c>
      <c r="AS78" t="s">
        <v>136</v>
      </c>
      <c r="AT78">
        <v>1</v>
      </c>
      <c r="AU78">
        <v>543</v>
      </c>
      <c r="AV78">
        <v>4.8716426336814598</v>
      </c>
      <c r="AW78">
        <v>0.90092382894451617</v>
      </c>
      <c r="AX78">
        <v>3.9707188047369431</v>
      </c>
      <c r="AY78">
        <v>0</v>
      </c>
      <c r="AZ78">
        <v>5</v>
      </c>
      <c r="BA78">
        <v>5</v>
      </c>
      <c r="BB78">
        <v>3.4300241978206749</v>
      </c>
      <c r="BC78">
        <v>0.59102900012366477</v>
      </c>
      <c r="BD78">
        <v>0.59102898195125297</v>
      </c>
      <c r="BE78">
        <v>1</v>
      </c>
      <c r="BF78">
        <v>0.17231044623509789</v>
      </c>
      <c r="BG78">
        <v>0</v>
      </c>
      <c r="BH78">
        <v>1</v>
      </c>
      <c r="BI78">
        <v>0</v>
      </c>
      <c r="BJ78">
        <v>6</v>
      </c>
      <c r="BK78">
        <v>0</v>
      </c>
      <c r="BL78">
        <v>4</v>
      </c>
      <c r="BM78">
        <v>0</v>
      </c>
      <c r="BN78">
        <v>15</v>
      </c>
      <c r="BO78">
        <v>16.798911834774952</v>
      </c>
    </row>
    <row r="79" spans="1:67" x14ac:dyDescent="0.25">
      <c r="A79" t="s">
        <v>316</v>
      </c>
      <c r="B79" t="s">
        <v>314</v>
      </c>
      <c r="C79" t="s">
        <v>21</v>
      </c>
      <c r="D79" t="s">
        <v>315</v>
      </c>
      <c r="E79" t="s">
        <v>24</v>
      </c>
      <c r="F79" t="s">
        <v>26</v>
      </c>
      <c r="G79" t="s">
        <v>27</v>
      </c>
      <c r="H79">
        <v>558</v>
      </c>
      <c r="I79" s="2">
        <v>0.22759856630824299</v>
      </c>
      <c r="J79" s="2">
        <v>0.77240143369175596</v>
      </c>
      <c r="K79" s="2">
        <v>3.7634408602150497E-2</v>
      </c>
      <c r="L79" s="2">
        <v>0.13082437275985601</v>
      </c>
      <c r="M79" s="2">
        <v>0.58243727598566297</v>
      </c>
      <c r="N79" s="2">
        <v>8.9605734767024998E-3</v>
      </c>
      <c r="O79" s="2">
        <v>5.1971326164874501E-2</v>
      </c>
      <c r="P79" s="2">
        <v>0.18817204301075199</v>
      </c>
      <c r="T79">
        <v>1</v>
      </c>
      <c r="U79" t="s">
        <v>314</v>
      </c>
      <c r="V79">
        <v>2</v>
      </c>
      <c r="W79">
        <v>558</v>
      </c>
      <c r="X79">
        <v>13.187982884394501</v>
      </c>
      <c r="Y79">
        <v>0.13539864326028189</v>
      </c>
      <c r="Z79">
        <v>0</v>
      </c>
      <c r="AA79">
        <v>13.052584241134211</v>
      </c>
      <c r="AB79">
        <v>4</v>
      </c>
      <c r="AC79">
        <v>4</v>
      </c>
      <c r="AD79">
        <v>2.9418538019807881</v>
      </c>
      <c r="AE79">
        <v>6.0461416820945446E-3</v>
      </c>
      <c r="AF79">
        <v>6.0461563028852798E-3</v>
      </c>
      <c r="AG79">
        <v>1</v>
      </c>
      <c r="AH79">
        <v>2.0552148709849561E-3</v>
      </c>
      <c r="AI79">
        <v>0</v>
      </c>
      <c r="AJ79">
        <v>1</v>
      </c>
      <c r="AK79">
        <v>0</v>
      </c>
      <c r="AL79">
        <v>6</v>
      </c>
      <c r="AM79">
        <v>0</v>
      </c>
      <c r="AN79">
        <v>10</v>
      </c>
      <c r="AO79">
        <v>0</v>
      </c>
      <c r="AP79">
        <v>16</v>
      </c>
      <c r="AQ79">
        <v>22.227525123456662</v>
      </c>
      <c r="AR79" t="s">
        <v>141</v>
      </c>
      <c r="AS79" t="s">
        <v>141</v>
      </c>
      <c r="AT79">
        <v>1</v>
      </c>
      <c r="AU79">
        <v>767</v>
      </c>
      <c r="AV79">
        <v>19.577803277610091</v>
      </c>
      <c r="AW79">
        <v>0</v>
      </c>
      <c r="AX79">
        <v>19.577803277610091</v>
      </c>
      <c r="AY79">
        <v>0</v>
      </c>
      <c r="AZ79">
        <v>5</v>
      </c>
      <c r="BA79">
        <v>5</v>
      </c>
      <c r="BB79">
        <v>7.2556171494520543</v>
      </c>
      <c r="BC79">
        <v>7.3932222458259074E-4</v>
      </c>
      <c r="BD79">
        <v>7.3932195230550196E-4</v>
      </c>
      <c r="BE79">
        <v>1</v>
      </c>
      <c r="BF79">
        <v>1.018965319357327E-4</v>
      </c>
      <c r="BG79">
        <v>0</v>
      </c>
      <c r="BH79">
        <v>2</v>
      </c>
      <c r="BI79">
        <v>0</v>
      </c>
      <c r="BJ79">
        <v>7</v>
      </c>
      <c r="BK79">
        <v>0</v>
      </c>
      <c r="BL79">
        <v>2</v>
      </c>
      <c r="BM79">
        <v>0</v>
      </c>
      <c r="BN79">
        <v>21</v>
      </c>
      <c r="BO79">
        <v>48.364152875137961</v>
      </c>
    </row>
    <row r="80" spans="1:67" x14ac:dyDescent="0.25">
      <c r="A80" t="s">
        <v>319</v>
      </c>
      <c r="B80" t="s">
        <v>317</v>
      </c>
      <c r="C80" t="s">
        <v>21</v>
      </c>
      <c r="D80" t="s">
        <v>318</v>
      </c>
      <c r="E80" t="s">
        <v>24</v>
      </c>
      <c r="F80" t="s">
        <v>26</v>
      </c>
      <c r="G80" t="s">
        <v>27</v>
      </c>
      <c r="H80">
        <v>648</v>
      </c>
      <c r="I80" s="2">
        <v>0.54475308641975295</v>
      </c>
      <c r="J80" s="2">
        <v>0.45524691358024599</v>
      </c>
      <c r="K80" s="2">
        <v>3.7037037037037E-2</v>
      </c>
      <c r="L80" s="2">
        <v>6.6358024691358E-2</v>
      </c>
      <c r="M80" s="2">
        <v>0.39351851851851799</v>
      </c>
      <c r="N80" s="2">
        <v>0</v>
      </c>
      <c r="O80" s="2">
        <v>8.0246913580246895E-2</v>
      </c>
      <c r="P80" s="2">
        <v>0.422839506172839</v>
      </c>
      <c r="R80" t="s">
        <v>320</v>
      </c>
      <c r="S80" t="s">
        <v>35</v>
      </c>
      <c r="T80">
        <v>1</v>
      </c>
      <c r="U80" t="s">
        <v>317</v>
      </c>
      <c r="V80">
        <v>2</v>
      </c>
      <c r="W80">
        <v>648</v>
      </c>
      <c r="X80">
        <v>16.68423335961581</v>
      </c>
      <c r="Y80">
        <v>15.848985143255859</v>
      </c>
      <c r="Z80">
        <v>0</v>
      </c>
      <c r="AA80">
        <v>0.83524821635995061</v>
      </c>
      <c r="AB80">
        <v>5</v>
      </c>
      <c r="AC80">
        <v>5</v>
      </c>
      <c r="AD80">
        <v>5.6670638621450413</v>
      </c>
      <c r="AE80">
        <v>0.2018878502760931</v>
      </c>
      <c r="AF80">
        <v>0.20188782877327199</v>
      </c>
      <c r="AG80">
        <v>1</v>
      </c>
      <c r="AH80">
        <v>3.562477063734313E-2</v>
      </c>
      <c r="AI80">
        <v>0</v>
      </c>
      <c r="AJ80">
        <v>3</v>
      </c>
      <c r="AK80">
        <v>0</v>
      </c>
      <c r="AL80">
        <v>12</v>
      </c>
      <c r="AM80">
        <v>0</v>
      </c>
      <c r="AN80">
        <v>4</v>
      </c>
      <c r="AO80">
        <v>0</v>
      </c>
      <c r="AP80">
        <v>17</v>
      </c>
      <c r="AQ80">
        <v>44.427659382794559</v>
      </c>
      <c r="AR80" t="s">
        <v>146</v>
      </c>
      <c r="AS80" t="s">
        <v>146</v>
      </c>
      <c r="AT80">
        <v>0</v>
      </c>
      <c r="AU80">
        <v>713</v>
      </c>
      <c r="AV80">
        <v>0</v>
      </c>
      <c r="AW80">
        <v>0</v>
      </c>
      <c r="AX80">
        <v>0</v>
      </c>
      <c r="AY80">
        <v>0</v>
      </c>
      <c r="BB80">
        <v>14.623274287390339</v>
      </c>
      <c r="BC80">
        <v>0</v>
      </c>
      <c r="BD80">
        <v>0</v>
      </c>
      <c r="BE80">
        <v>0</v>
      </c>
      <c r="BF80">
        <v>0</v>
      </c>
      <c r="BG80">
        <v>0</v>
      </c>
      <c r="BI80">
        <v>0</v>
      </c>
      <c r="BJ80">
        <v>6</v>
      </c>
      <c r="BK80">
        <v>0</v>
      </c>
      <c r="BL80">
        <v>6</v>
      </c>
      <c r="BM80">
        <v>0</v>
      </c>
      <c r="BN80">
        <v>15</v>
      </c>
      <c r="BO80">
        <v>42.894791380430718</v>
      </c>
    </row>
    <row r="81" spans="1:67" x14ac:dyDescent="0.25">
      <c r="A81" t="s">
        <v>323</v>
      </c>
      <c r="B81" t="s">
        <v>321</v>
      </c>
      <c r="C81" t="s">
        <v>21</v>
      </c>
      <c r="D81" t="s">
        <v>322</v>
      </c>
      <c r="E81" t="s">
        <v>24</v>
      </c>
      <c r="F81" t="s">
        <v>26</v>
      </c>
      <c r="G81" t="s">
        <v>27</v>
      </c>
      <c r="H81">
        <v>345</v>
      </c>
      <c r="I81" s="2">
        <v>0.28985507246376802</v>
      </c>
      <c r="J81" s="2">
        <v>0.71014492753623104</v>
      </c>
      <c r="K81" s="2">
        <v>3.7681159420289802E-2</v>
      </c>
      <c r="L81" s="2">
        <v>0.21449275362318801</v>
      </c>
      <c r="M81" s="2">
        <v>0.17971014492753601</v>
      </c>
      <c r="N81" s="2">
        <v>0</v>
      </c>
      <c r="O81" s="2">
        <v>0.13043478260869501</v>
      </c>
      <c r="P81" s="2">
        <v>0.43768115942028901</v>
      </c>
      <c r="T81">
        <v>1</v>
      </c>
      <c r="U81" t="s">
        <v>321</v>
      </c>
      <c r="V81">
        <v>0</v>
      </c>
      <c r="W81">
        <v>345</v>
      </c>
      <c r="X81">
        <v>1.575210442297571</v>
      </c>
      <c r="Y81">
        <v>0</v>
      </c>
      <c r="Z81">
        <v>0.23579962904336521</v>
      </c>
      <c r="AA81">
        <v>1.339410813254206</v>
      </c>
      <c r="AB81">
        <v>4</v>
      </c>
      <c r="AC81">
        <v>4</v>
      </c>
      <c r="AD81">
        <v>1.44979495084206</v>
      </c>
      <c r="AE81">
        <v>3.6040365249094831E-6</v>
      </c>
      <c r="AF81">
        <v>3.60408551765017E-6</v>
      </c>
      <c r="AG81">
        <v>1</v>
      </c>
      <c r="AH81">
        <v>2.48589396922386E-6</v>
      </c>
      <c r="AI81">
        <v>0</v>
      </c>
      <c r="AJ81">
        <v>0</v>
      </c>
      <c r="AK81">
        <v>1</v>
      </c>
      <c r="AL81">
        <v>3</v>
      </c>
      <c r="AM81">
        <v>0</v>
      </c>
      <c r="AN81">
        <v>1</v>
      </c>
      <c r="AO81">
        <v>0</v>
      </c>
      <c r="AP81">
        <v>9</v>
      </c>
      <c r="AQ81">
        <v>13.38651158157524</v>
      </c>
      <c r="AR81" t="s">
        <v>151</v>
      </c>
      <c r="AS81" t="s">
        <v>151</v>
      </c>
      <c r="AT81">
        <v>4</v>
      </c>
      <c r="AU81">
        <v>837</v>
      </c>
      <c r="AV81">
        <v>1.8105150399280889</v>
      </c>
      <c r="AW81">
        <v>0</v>
      </c>
      <c r="AX81">
        <v>0</v>
      </c>
      <c r="AY81">
        <v>1.8105150399280889</v>
      </c>
      <c r="BB81">
        <v>2.7408838156849762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3</v>
      </c>
      <c r="BI81">
        <v>0</v>
      </c>
      <c r="BJ81">
        <v>5</v>
      </c>
      <c r="BK81">
        <v>0</v>
      </c>
      <c r="BL81">
        <v>3</v>
      </c>
      <c r="BM81">
        <v>0</v>
      </c>
      <c r="BN81">
        <v>5</v>
      </c>
      <c r="BO81">
        <v>23.839784484575141</v>
      </c>
    </row>
    <row r="82" spans="1:67" x14ac:dyDescent="0.25">
      <c r="A82" t="s">
        <v>326</v>
      </c>
      <c r="B82" t="s">
        <v>324</v>
      </c>
      <c r="C82" t="s">
        <v>21</v>
      </c>
      <c r="D82" t="s">
        <v>325</v>
      </c>
      <c r="E82" t="s">
        <v>24</v>
      </c>
      <c r="F82" t="s">
        <v>26</v>
      </c>
      <c r="G82" t="s">
        <v>27</v>
      </c>
      <c r="H82">
        <v>875</v>
      </c>
      <c r="I82" s="2">
        <v>0.65714285714285703</v>
      </c>
      <c r="J82" s="2">
        <v>0.34285714285714203</v>
      </c>
      <c r="K82" s="2">
        <v>0.218285714285714</v>
      </c>
      <c r="L82" s="2">
        <v>0.16571428571428501</v>
      </c>
      <c r="M82" s="2">
        <v>0.187428571428571</v>
      </c>
      <c r="N82" s="2">
        <v>5.7142857142857099E-3</v>
      </c>
      <c r="O82" s="2">
        <v>9.3714285714285694E-2</v>
      </c>
      <c r="P82" s="2">
        <v>0.32914285714285701</v>
      </c>
      <c r="Q82" t="s">
        <v>276</v>
      </c>
      <c r="T82">
        <v>1</v>
      </c>
      <c r="U82" t="s">
        <v>324</v>
      </c>
      <c r="V82">
        <v>2</v>
      </c>
      <c r="W82">
        <v>875</v>
      </c>
      <c r="X82">
        <v>0</v>
      </c>
      <c r="Y82">
        <v>0</v>
      </c>
      <c r="Z82">
        <v>0</v>
      </c>
      <c r="AA82">
        <v>0</v>
      </c>
      <c r="AB82">
        <v>9</v>
      </c>
      <c r="AC82">
        <v>4.5</v>
      </c>
      <c r="AD82">
        <v>11.180448976894249</v>
      </c>
      <c r="AE82">
        <v>1.974956272593556E-4</v>
      </c>
      <c r="AF82">
        <v>1.9749490282449449E-4</v>
      </c>
      <c r="AG82">
        <v>2</v>
      </c>
      <c r="AH82">
        <v>1.766437355668844E-5</v>
      </c>
      <c r="AI82">
        <v>0</v>
      </c>
      <c r="AJ82">
        <v>1</v>
      </c>
      <c r="AK82">
        <v>0</v>
      </c>
      <c r="AL82">
        <v>8</v>
      </c>
      <c r="AM82">
        <v>0</v>
      </c>
      <c r="AN82">
        <v>3</v>
      </c>
      <c r="AO82">
        <v>0</v>
      </c>
      <c r="AP82">
        <v>32</v>
      </c>
      <c r="AQ82">
        <v>64.714551501623092</v>
      </c>
      <c r="AR82" t="s">
        <v>156</v>
      </c>
      <c r="AS82" t="s">
        <v>156</v>
      </c>
      <c r="AT82">
        <v>1</v>
      </c>
      <c r="AU82">
        <v>727</v>
      </c>
      <c r="AV82">
        <v>30.061258621617931</v>
      </c>
      <c r="AW82">
        <v>2.276212773725391</v>
      </c>
      <c r="AX82">
        <v>27.78504584789254</v>
      </c>
      <c r="AY82">
        <v>0</v>
      </c>
      <c r="AZ82">
        <v>21</v>
      </c>
      <c r="BA82">
        <v>5.25</v>
      </c>
      <c r="BB82">
        <v>3.490283972868748</v>
      </c>
      <c r="BC82">
        <v>1.040280147742644</v>
      </c>
      <c r="BD82">
        <v>1.0402801168498479</v>
      </c>
      <c r="BE82">
        <v>4</v>
      </c>
      <c r="BF82">
        <v>0.29805028926847132</v>
      </c>
      <c r="BG82">
        <v>0</v>
      </c>
      <c r="BH82">
        <v>6</v>
      </c>
      <c r="BI82">
        <v>0</v>
      </c>
      <c r="BJ82">
        <v>15</v>
      </c>
      <c r="BK82">
        <v>0</v>
      </c>
      <c r="BL82">
        <v>14</v>
      </c>
      <c r="BM82">
        <v>0</v>
      </c>
      <c r="BN82">
        <v>29</v>
      </c>
      <c r="BO82">
        <v>38.028477182337539</v>
      </c>
    </row>
    <row r="83" spans="1:67" x14ac:dyDescent="0.25">
      <c r="A83" t="s">
        <v>329</v>
      </c>
      <c r="B83" t="s">
        <v>327</v>
      </c>
      <c r="C83" t="s">
        <v>21</v>
      </c>
      <c r="D83" t="s">
        <v>328</v>
      </c>
      <c r="E83" t="s">
        <v>24</v>
      </c>
      <c r="F83" t="s">
        <v>26</v>
      </c>
      <c r="G83" t="s">
        <v>27</v>
      </c>
      <c r="H83">
        <v>538</v>
      </c>
      <c r="I83" s="2">
        <v>0.48141263940520401</v>
      </c>
      <c r="J83" s="2">
        <v>0.51858736059479504</v>
      </c>
      <c r="K83" s="2">
        <v>7.4349442379182104E-2</v>
      </c>
      <c r="L83" s="2">
        <v>4.8327137546468397E-2</v>
      </c>
      <c r="M83" s="2">
        <v>0.49814126394052</v>
      </c>
      <c r="N83" s="2">
        <v>0</v>
      </c>
      <c r="O83" s="2">
        <v>9.1078066914498101E-2</v>
      </c>
      <c r="P83" s="2">
        <v>0.28810408921933001</v>
      </c>
      <c r="T83">
        <v>3</v>
      </c>
      <c r="U83" t="s">
        <v>327</v>
      </c>
      <c r="V83">
        <v>2</v>
      </c>
      <c r="W83">
        <v>538</v>
      </c>
      <c r="X83">
        <v>5.0167408762130314</v>
      </c>
      <c r="Y83">
        <v>0</v>
      </c>
      <c r="Z83">
        <v>0</v>
      </c>
      <c r="AA83">
        <v>5.0167408762130314</v>
      </c>
      <c r="AB83">
        <v>0</v>
      </c>
      <c r="AC83">
        <v>0</v>
      </c>
      <c r="AD83">
        <v>4.786151683832272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1</v>
      </c>
      <c r="AK83">
        <v>0</v>
      </c>
      <c r="AL83">
        <v>3</v>
      </c>
      <c r="AM83">
        <v>0</v>
      </c>
      <c r="AN83">
        <v>6</v>
      </c>
      <c r="AO83">
        <v>0</v>
      </c>
      <c r="AP83">
        <v>17</v>
      </c>
      <c r="AQ83">
        <v>41.722443311647552</v>
      </c>
      <c r="AR83" t="s">
        <v>161</v>
      </c>
      <c r="AS83" t="s">
        <v>161</v>
      </c>
      <c r="AT83">
        <v>0</v>
      </c>
      <c r="AU83">
        <v>644</v>
      </c>
      <c r="AV83">
        <v>0</v>
      </c>
      <c r="AW83">
        <v>0</v>
      </c>
      <c r="AX83">
        <v>0</v>
      </c>
      <c r="AY83">
        <v>0</v>
      </c>
      <c r="AZ83">
        <v>5</v>
      </c>
      <c r="BA83">
        <v>5</v>
      </c>
      <c r="BB83">
        <v>9.2469852452011647</v>
      </c>
      <c r="BC83">
        <v>4.0340225374803374E-9</v>
      </c>
      <c r="BD83">
        <v>4.0369930824599299E-9</v>
      </c>
      <c r="BE83">
        <v>1</v>
      </c>
      <c r="BF83">
        <v>4.3625272783622609E-10</v>
      </c>
      <c r="BG83">
        <v>0</v>
      </c>
      <c r="BI83">
        <v>0</v>
      </c>
      <c r="BJ83">
        <v>6</v>
      </c>
      <c r="BK83">
        <v>0</v>
      </c>
      <c r="BL83">
        <v>1</v>
      </c>
      <c r="BM83">
        <v>0</v>
      </c>
      <c r="BN83">
        <v>13</v>
      </c>
      <c r="BO83">
        <v>32.660360594558007</v>
      </c>
    </row>
    <row r="84" spans="1:67" x14ac:dyDescent="0.25">
      <c r="A84" t="s">
        <v>332</v>
      </c>
      <c r="B84" t="s">
        <v>330</v>
      </c>
      <c r="C84" t="s">
        <v>21</v>
      </c>
      <c r="D84" t="s">
        <v>331</v>
      </c>
      <c r="E84" t="s">
        <v>63</v>
      </c>
      <c r="F84" t="s">
        <v>32</v>
      </c>
      <c r="G84" t="s">
        <v>33</v>
      </c>
      <c r="H84">
        <v>811</v>
      </c>
      <c r="I84" s="2">
        <v>0.61159062885326698</v>
      </c>
      <c r="J84" s="2">
        <v>0.38840937114673202</v>
      </c>
      <c r="K84" s="2">
        <v>2.58939580764488E-2</v>
      </c>
      <c r="L84" s="2">
        <v>7.52157829839704E-2</v>
      </c>
      <c r="M84" s="2">
        <v>0.245376078914919</v>
      </c>
      <c r="N84" s="2">
        <v>1.2330456226880299E-3</v>
      </c>
      <c r="O84" s="2">
        <v>9.8643649815043102E-2</v>
      </c>
      <c r="P84" s="2">
        <v>0.55363748458692896</v>
      </c>
      <c r="T84">
        <v>1</v>
      </c>
      <c r="U84" t="s">
        <v>788</v>
      </c>
      <c r="V84">
        <v>3</v>
      </c>
      <c r="W84">
        <v>1386</v>
      </c>
      <c r="X84">
        <v>7.4916346366390449E-3</v>
      </c>
      <c r="Y84">
        <v>0</v>
      </c>
      <c r="Z84">
        <v>7.4916346366390449E-3</v>
      </c>
      <c r="AA84">
        <v>0</v>
      </c>
      <c r="AD84">
        <v>6.9453471518136736</v>
      </c>
      <c r="AE84">
        <v>0</v>
      </c>
      <c r="AF84">
        <v>0</v>
      </c>
      <c r="AG84">
        <v>0</v>
      </c>
      <c r="AH84">
        <v>0</v>
      </c>
      <c r="AI84">
        <v>0</v>
      </c>
      <c r="AK84">
        <v>0</v>
      </c>
      <c r="AL84">
        <v>4</v>
      </c>
      <c r="AM84">
        <v>0</v>
      </c>
      <c r="AN84">
        <v>2</v>
      </c>
      <c r="AO84">
        <v>0</v>
      </c>
      <c r="AP84">
        <v>6</v>
      </c>
      <c r="AQ84">
        <v>8.1970485983434465</v>
      </c>
      <c r="AR84" t="s">
        <v>394</v>
      </c>
      <c r="AS84" t="s">
        <v>394</v>
      </c>
      <c r="AT84">
        <v>0</v>
      </c>
      <c r="AU84">
        <v>541</v>
      </c>
      <c r="AV84">
        <v>25.213177511390459</v>
      </c>
      <c r="AW84">
        <v>0</v>
      </c>
      <c r="AX84">
        <v>22.65171928664212</v>
      </c>
      <c r="AY84">
        <v>2.561458224748336</v>
      </c>
      <c r="AZ84">
        <v>19</v>
      </c>
      <c r="BA84">
        <v>4.75</v>
      </c>
      <c r="BB84">
        <v>15.89777241583108</v>
      </c>
      <c r="BC84">
        <v>3.9378739405592542</v>
      </c>
      <c r="BD84">
        <v>3.9378739269472489</v>
      </c>
      <c r="BE84">
        <v>4</v>
      </c>
      <c r="BF84">
        <v>0.24769973034951059</v>
      </c>
      <c r="BG84">
        <v>0</v>
      </c>
      <c r="BH84">
        <v>1</v>
      </c>
      <c r="BI84">
        <v>0</v>
      </c>
      <c r="BJ84">
        <v>30</v>
      </c>
      <c r="BK84">
        <v>0</v>
      </c>
      <c r="BL84">
        <v>19</v>
      </c>
      <c r="BM84">
        <v>0</v>
      </c>
      <c r="BN84">
        <v>47</v>
      </c>
      <c r="BO84">
        <v>91.901467973325182</v>
      </c>
    </row>
    <row r="85" spans="1:67" x14ac:dyDescent="0.25">
      <c r="A85" t="s">
        <v>335</v>
      </c>
      <c r="B85" t="s">
        <v>333</v>
      </c>
      <c r="C85" t="s">
        <v>21</v>
      </c>
      <c r="D85" t="s">
        <v>334</v>
      </c>
      <c r="E85" t="s">
        <v>24</v>
      </c>
      <c r="F85" t="s">
        <v>32</v>
      </c>
      <c r="G85" t="s">
        <v>33</v>
      </c>
      <c r="H85">
        <v>450</v>
      </c>
      <c r="I85" s="2">
        <v>0.06</v>
      </c>
      <c r="J85" s="2">
        <v>0.94</v>
      </c>
      <c r="K85" s="2">
        <v>6.6666666666666602E-3</v>
      </c>
      <c r="L85" s="2">
        <v>0.28888888888888797</v>
      </c>
      <c r="M85" s="2">
        <v>0.57333333333333303</v>
      </c>
      <c r="N85" s="2">
        <v>2.2222222222222201E-3</v>
      </c>
      <c r="O85" s="2">
        <v>4.8888888888888801E-2</v>
      </c>
      <c r="P85" s="2">
        <v>0.08</v>
      </c>
      <c r="T85">
        <v>3</v>
      </c>
      <c r="U85" t="s">
        <v>333</v>
      </c>
      <c r="V85">
        <v>1</v>
      </c>
      <c r="W85">
        <v>450</v>
      </c>
      <c r="X85">
        <v>7.6634880966691483</v>
      </c>
      <c r="Y85">
        <v>3.358479082281693</v>
      </c>
      <c r="Z85">
        <v>4.3050090143874549</v>
      </c>
      <c r="AA85">
        <v>0</v>
      </c>
      <c r="AB85">
        <v>45</v>
      </c>
      <c r="AC85">
        <v>5</v>
      </c>
      <c r="AD85">
        <v>1.8239815611578261</v>
      </c>
      <c r="AE85">
        <v>1.648993060934576</v>
      </c>
      <c r="AF85">
        <v>1.6489930334832841</v>
      </c>
      <c r="AG85">
        <v>9</v>
      </c>
      <c r="AH85">
        <v>0.90406235241096922</v>
      </c>
      <c r="AI85">
        <v>0</v>
      </c>
      <c r="AJ85">
        <v>4</v>
      </c>
      <c r="AK85">
        <v>0</v>
      </c>
      <c r="AL85">
        <v>11</v>
      </c>
      <c r="AM85">
        <v>0</v>
      </c>
      <c r="AN85">
        <v>4</v>
      </c>
      <c r="AO85">
        <v>0</v>
      </c>
      <c r="AP85">
        <v>18</v>
      </c>
      <c r="AQ85">
        <v>24.534243883821318</v>
      </c>
      <c r="AR85" t="s">
        <v>398</v>
      </c>
      <c r="AS85" t="s">
        <v>398</v>
      </c>
      <c r="AT85">
        <v>1</v>
      </c>
      <c r="AU85">
        <v>520</v>
      </c>
      <c r="AV85">
        <v>15.050317914448801</v>
      </c>
      <c r="AW85">
        <v>9.5513991100362183</v>
      </c>
      <c r="AX85">
        <v>5.498918804412587</v>
      </c>
      <c r="AY85">
        <v>0</v>
      </c>
      <c r="AZ85">
        <v>43</v>
      </c>
      <c r="BA85">
        <v>5.375</v>
      </c>
      <c r="BB85">
        <v>2.3747925503122809</v>
      </c>
      <c r="BC85">
        <v>1.0700434517915851</v>
      </c>
      <c r="BD85">
        <v>1.0700434725226851</v>
      </c>
      <c r="BE85">
        <v>8</v>
      </c>
      <c r="BF85">
        <v>0.45058396854532479</v>
      </c>
      <c r="BG85">
        <v>0</v>
      </c>
      <c r="BH85">
        <v>3</v>
      </c>
      <c r="BI85">
        <v>0</v>
      </c>
      <c r="BJ85">
        <v>20</v>
      </c>
      <c r="BK85">
        <v>0</v>
      </c>
      <c r="BL85">
        <v>1</v>
      </c>
      <c r="BM85">
        <v>0</v>
      </c>
      <c r="BN85">
        <v>18</v>
      </c>
      <c r="BO85">
        <v>34.367613836523361</v>
      </c>
    </row>
    <row r="86" spans="1:67" x14ac:dyDescent="0.25">
      <c r="A86" t="s">
        <v>338</v>
      </c>
      <c r="B86" t="s">
        <v>336</v>
      </c>
      <c r="C86" t="s">
        <v>21</v>
      </c>
      <c r="D86" t="s">
        <v>337</v>
      </c>
      <c r="E86" t="s">
        <v>43</v>
      </c>
      <c r="F86" t="s">
        <v>32</v>
      </c>
      <c r="G86" t="s">
        <v>33</v>
      </c>
      <c r="H86">
        <v>899</v>
      </c>
      <c r="I86" s="2">
        <v>0.24916573971078901</v>
      </c>
      <c r="J86" s="2">
        <v>0.75083426028920996</v>
      </c>
      <c r="K86" s="2">
        <v>1.4460511679644E-2</v>
      </c>
      <c r="L86" s="2">
        <v>0.28476084538375901</v>
      </c>
      <c r="M86" s="2">
        <v>0.483870967741935</v>
      </c>
      <c r="N86" s="2">
        <v>0</v>
      </c>
      <c r="O86" s="2">
        <v>6.11790878754171E-2</v>
      </c>
      <c r="P86" s="2">
        <v>0.15572858731924299</v>
      </c>
      <c r="T86">
        <v>3</v>
      </c>
      <c r="U86" t="s">
        <v>336</v>
      </c>
      <c r="V86">
        <v>0</v>
      </c>
      <c r="W86">
        <v>899</v>
      </c>
      <c r="X86">
        <v>18.560381606730871</v>
      </c>
      <c r="Y86">
        <v>0</v>
      </c>
      <c r="Z86">
        <v>18.560381606730871</v>
      </c>
      <c r="AA86">
        <v>0</v>
      </c>
      <c r="AB86">
        <v>19</v>
      </c>
      <c r="AC86">
        <v>4.75</v>
      </c>
      <c r="AD86">
        <v>29.721721084655261</v>
      </c>
      <c r="AE86">
        <v>5.0258798634917241</v>
      </c>
      <c r="AF86">
        <v>5.025879872165171</v>
      </c>
      <c r="AG86">
        <v>6</v>
      </c>
      <c r="AH86">
        <v>0.16909787455365349</v>
      </c>
      <c r="AI86">
        <v>0</v>
      </c>
      <c r="AJ86">
        <v>4</v>
      </c>
      <c r="AK86">
        <v>0</v>
      </c>
      <c r="AL86">
        <v>21</v>
      </c>
      <c r="AM86">
        <v>0</v>
      </c>
      <c r="AN86">
        <v>40</v>
      </c>
      <c r="AO86">
        <v>0</v>
      </c>
      <c r="AP86">
        <v>116</v>
      </c>
      <c r="AQ86">
        <v>123.54742404074899</v>
      </c>
      <c r="AR86" t="s">
        <v>401</v>
      </c>
      <c r="AS86" t="s">
        <v>401</v>
      </c>
      <c r="AT86">
        <v>2</v>
      </c>
      <c r="AU86">
        <v>794</v>
      </c>
      <c r="AV86">
        <v>12.133575055210651</v>
      </c>
      <c r="AW86">
        <v>6.6542213107689676</v>
      </c>
      <c r="AX86">
        <v>5.4793537444416831</v>
      </c>
      <c r="AY86">
        <v>0</v>
      </c>
      <c r="AZ86">
        <v>90</v>
      </c>
      <c r="BA86">
        <v>6</v>
      </c>
      <c r="BB86">
        <v>3.598223841502858</v>
      </c>
      <c r="BC86">
        <v>1.4728581840102191</v>
      </c>
      <c r="BD86">
        <v>1.4728582200895239</v>
      </c>
      <c r="BE86">
        <v>15</v>
      </c>
      <c r="BF86">
        <v>0.40932922710974412</v>
      </c>
      <c r="BG86">
        <v>0</v>
      </c>
      <c r="BH86">
        <v>8</v>
      </c>
      <c r="BI86">
        <v>1</v>
      </c>
      <c r="BJ86">
        <v>27</v>
      </c>
      <c r="BK86">
        <v>0</v>
      </c>
      <c r="BL86">
        <v>9</v>
      </c>
      <c r="BM86">
        <v>0</v>
      </c>
      <c r="BN86">
        <v>28</v>
      </c>
      <c r="BO86">
        <v>50.681204407834173</v>
      </c>
    </row>
    <row r="87" spans="1:67" x14ac:dyDescent="0.25">
      <c r="A87" t="s">
        <v>341</v>
      </c>
      <c r="B87" t="s">
        <v>339</v>
      </c>
      <c r="C87" t="s">
        <v>21</v>
      </c>
      <c r="D87" t="s">
        <v>340</v>
      </c>
      <c r="E87" t="s">
        <v>24</v>
      </c>
      <c r="F87" t="s">
        <v>26</v>
      </c>
      <c r="G87" t="s">
        <v>27</v>
      </c>
      <c r="H87">
        <v>217</v>
      </c>
      <c r="I87" s="2">
        <v>7.8341013824884703E-2</v>
      </c>
      <c r="J87" s="2">
        <v>0.92165898617511499</v>
      </c>
      <c r="K87" s="2">
        <v>9.2165898617511503E-3</v>
      </c>
      <c r="L87" s="2">
        <v>0.19354838709677399</v>
      </c>
      <c r="M87" s="2">
        <v>0.69124423963133597</v>
      </c>
      <c r="N87" s="2">
        <v>0</v>
      </c>
      <c r="O87" s="2">
        <v>1.8433179723502301E-2</v>
      </c>
      <c r="P87" s="2">
        <v>8.7557603686635899E-2</v>
      </c>
      <c r="T87">
        <v>1</v>
      </c>
      <c r="U87" t="s">
        <v>339</v>
      </c>
      <c r="V87">
        <v>2</v>
      </c>
      <c r="W87">
        <v>217</v>
      </c>
      <c r="X87">
        <v>0</v>
      </c>
      <c r="Y87">
        <v>0</v>
      </c>
      <c r="Z87">
        <v>0</v>
      </c>
      <c r="AA87">
        <v>0</v>
      </c>
      <c r="AB87">
        <v>15</v>
      </c>
      <c r="AC87">
        <v>5</v>
      </c>
      <c r="AD87">
        <v>3.941993058528491</v>
      </c>
      <c r="AE87">
        <v>3.5983188069514198</v>
      </c>
      <c r="AF87">
        <v>3.5983187985775098</v>
      </c>
      <c r="AG87">
        <v>3</v>
      </c>
      <c r="AH87">
        <v>0.9128171342581306</v>
      </c>
      <c r="AI87">
        <v>0</v>
      </c>
      <c r="AJ87">
        <v>2</v>
      </c>
      <c r="AK87">
        <v>0</v>
      </c>
      <c r="AL87">
        <v>15</v>
      </c>
      <c r="AM87">
        <v>0</v>
      </c>
      <c r="AN87">
        <v>4</v>
      </c>
      <c r="AO87">
        <v>0</v>
      </c>
      <c r="AP87">
        <v>16</v>
      </c>
      <c r="AQ87">
        <v>75.426401033000303</v>
      </c>
      <c r="AR87" t="s">
        <v>404</v>
      </c>
      <c r="AS87" t="s">
        <v>404</v>
      </c>
      <c r="AT87">
        <v>5</v>
      </c>
      <c r="AU87">
        <v>743</v>
      </c>
      <c r="AV87">
        <v>4.5881050768005771</v>
      </c>
      <c r="AW87">
        <v>4.563445500381456</v>
      </c>
      <c r="AX87">
        <v>2.4659576419121379E-2</v>
      </c>
      <c r="AY87">
        <v>0</v>
      </c>
      <c r="AZ87">
        <v>7</v>
      </c>
      <c r="BA87">
        <v>7</v>
      </c>
      <c r="BB87">
        <v>2.092645315698189</v>
      </c>
      <c r="BC87">
        <v>0.21622856105687779</v>
      </c>
      <c r="BD87">
        <v>0.216228573450296</v>
      </c>
      <c r="BE87">
        <v>1</v>
      </c>
      <c r="BF87">
        <v>0.1033278594489079</v>
      </c>
      <c r="BG87">
        <v>0</v>
      </c>
      <c r="BH87">
        <v>1</v>
      </c>
      <c r="BI87">
        <v>0</v>
      </c>
      <c r="BJ87">
        <v>7</v>
      </c>
      <c r="BK87">
        <v>0</v>
      </c>
      <c r="BL87">
        <v>6</v>
      </c>
      <c r="BM87">
        <v>0</v>
      </c>
      <c r="BN87">
        <v>22</v>
      </c>
      <c r="BO87">
        <v>22.917527781773231</v>
      </c>
    </row>
    <row r="88" spans="1:67" x14ac:dyDescent="0.25">
      <c r="A88" t="s">
        <v>344</v>
      </c>
      <c r="B88" t="s">
        <v>342</v>
      </c>
      <c r="C88" t="s">
        <v>21</v>
      </c>
      <c r="D88" t="s">
        <v>343</v>
      </c>
      <c r="E88" t="s">
        <v>24</v>
      </c>
      <c r="F88" t="s">
        <v>26</v>
      </c>
      <c r="G88" t="s">
        <v>27</v>
      </c>
      <c r="H88">
        <v>542</v>
      </c>
      <c r="I88" s="2">
        <v>0.16236162361623599</v>
      </c>
      <c r="J88" s="2">
        <v>0.83763837638376304</v>
      </c>
      <c r="K88" s="2">
        <v>1.8450184501845001E-2</v>
      </c>
      <c r="L88" s="2">
        <v>8.8560885608855999E-2</v>
      </c>
      <c r="M88" s="2">
        <v>0.69926199261992605</v>
      </c>
      <c r="N88" s="2">
        <v>1.8450184501845001E-3</v>
      </c>
      <c r="O88" s="2">
        <v>7.1955719557195499E-2</v>
      </c>
      <c r="P88" s="2">
        <v>0.11992619926199199</v>
      </c>
      <c r="T88">
        <v>1</v>
      </c>
      <c r="U88" t="s">
        <v>342</v>
      </c>
      <c r="V88">
        <v>1</v>
      </c>
      <c r="W88">
        <v>542</v>
      </c>
      <c r="X88">
        <v>14.07918237672606</v>
      </c>
      <c r="Y88">
        <v>2.1036344127974589</v>
      </c>
      <c r="Z88">
        <v>11.9755479639286</v>
      </c>
      <c r="AA88">
        <v>0</v>
      </c>
      <c r="AB88">
        <v>25</v>
      </c>
      <c r="AC88">
        <v>5</v>
      </c>
      <c r="AD88">
        <v>8.6720363816067181</v>
      </c>
      <c r="AE88">
        <v>0.84679719541442988</v>
      </c>
      <c r="AF88">
        <v>0.8467972167513409</v>
      </c>
      <c r="AG88">
        <v>5</v>
      </c>
      <c r="AH88">
        <v>9.7646868411492851E-2</v>
      </c>
      <c r="AI88">
        <v>0</v>
      </c>
      <c r="AJ88">
        <v>4</v>
      </c>
      <c r="AK88">
        <v>0</v>
      </c>
      <c r="AL88">
        <v>33</v>
      </c>
      <c r="AM88">
        <v>0</v>
      </c>
      <c r="AN88">
        <v>17</v>
      </c>
      <c r="AO88">
        <v>0</v>
      </c>
      <c r="AP88">
        <v>64</v>
      </c>
      <c r="AQ88">
        <v>123.7407887323501</v>
      </c>
      <c r="AR88" t="s">
        <v>164</v>
      </c>
      <c r="AS88" t="s">
        <v>164</v>
      </c>
      <c r="AT88">
        <v>1</v>
      </c>
      <c r="AU88">
        <v>727</v>
      </c>
      <c r="AV88">
        <v>12.52338889754242</v>
      </c>
      <c r="AW88">
        <v>2.2929737419677618</v>
      </c>
      <c r="AX88">
        <v>3.5475928358188411</v>
      </c>
      <c r="AY88">
        <v>6.6828223197558172</v>
      </c>
      <c r="AZ88">
        <v>23</v>
      </c>
      <c r="BA88">
        <v>4.5999999999999996</v>
      </c>
      <c r="BB88">
        <v>2.4641005359293371</v>
      </c>
      <c r="BC88">
        <v>0.37000345442646809</v>
      </c>
      <c r="BD88">
        <v>0.37000345952203761</v>
      </c>
      <c r="BE88">
        <v>5</v>
      </c>
      <c r="BF88">
        <v>0.1501576129023163</v>
      </c>
      <c r="BG88">
        <v>0</v>
      </c>
      <c r="BH88">
        <v>5</v>
      </c>
      <c r="BI88">
        <v>0</v>
      </c>
      <c r="BJ88">
        <v>22</v>
      </c>
      <c r="BK88">
        <v>0</v>
      </c>
      <c r="BL88">
        <v>4</v>
      </c>
      <c r="BM88">
        <v>0</v>
      </c>
      <c r="BN88">
        <v>23</v>
      </c>
      <c r="BO88">
        <v>46.680497267669367</v>
      </c>
    </row>
    <row r="89" spans="1:67" x14ac:dyDescent="0.25">
      <c r="A89" t="s">
        <v>346</v>
      </c>
      <c r="B89" t="s">
        <v>181</v>
      </c>
      <c r="C89" t="s">
        <v>21</v>
      </c>
      <c r="D89" t="s">
        <v>345</v>
      </c>
      <c r="E89" t="s">
        <v>181</v>
      </c>
      <c r="F89" t="s">
        <v>26</v>
      </c>
      <c r="G89" t="s">
        <v>27</v>
      </c>
      <c r="H89">
        <v>617</v>
      </c>
      <c r="I89" s="2">
        <v>7.7795786061588296E-2</v>
      </c>
      <c r="J89" s="2">
        <v>0.92220421393841101</v>
      </c>
      <c r="K89" s="2">
        <v>0</v>
      </c>
      <c r="L89" s="2">
        <v>1.1345218800648199E-2</v>
      </c>
      <c r="M89" s="2">
        <v>0.91572123176661202</v>
      </c>
      <c r="N89" s="2">
        <v>3.2414910858995102E-3</v>
      </c>
      <c r="O89" s="2">
        <v>6.4829821717990203E-3</v>
      </c>
      <c r="P89" s="2">
        <v>6.3209076175040499E-2</v>
      </c>
      <c r="R89" t="s">
        <v>347</v>
      </c>
      <c r="S89" t="s">
        <v>348</v>
      </c>
      <c r="T89">
        <v>1</v>
      </c>
      <c r="U89" t="s">
        <v>181</v>
      </c>
      <c r="V89">
        <v>1</v>
      </c>
      <c r="W89">
        <v>617</v>
      </c>
      <c r="X89">
        <v>6.8443158314017802</v>
      </c>
      <c r="Y89">
        <v>0</v>
      </c>
      <c r="Z89">
        <v>6.8443158314017802</v>
      </c>
      <c r="AA89">
        <v>0</v>
      </c>
      <c r="AB89">
        <v>24</v>
      </c>
      <c r="AC89">
        <v>4.8</v>
      </c>
      <c r="AD89">
        <v>8.790618451268255</v>
      </c>
      <c r="AE89">
        <v>7.3267269135778559</v>
      </c>
      <c r="AF89">
        <v>7.3267269022406616</v>
      </c>
      <c r="AG89">
        <v>5</v>
      </c>
      <c r="AH89">
        <v>0.83347115498122915</v>
      </c>
      <c r="AI89">
        <v>0</v>
      </c>
      <c r="AJ89">
        <v>1</v>
      </c>
      <c r="AK89">
        <v>0</v>
      </c>
      <c r="AL89">
        <v>17</v>
      </c>
      <c r="AM89">
        <v>0</v>
      </c>
      <c r="AN89">
        <v>3</v>
      </c>
      <c r="AO89">
        <v>0</v>
      </c>
      <c r="AP89">
        <v>16</v>
      </c>
      <c r="AQ89">
        <v>21.690308551373452</v>
      </c>
      <c r="AR89" t="s">
        <v>169</v>
      </c>
      <c r="AS89" t="s">
        <v>169</v>
      </c>
      <c r="AT89">
        <v>0</v>
      </c>
      <c r="AU89">
        <v>994</v>
      </c>
      <c r="AV89">
        <v>0</v>
      </c>
      <c r="AW89">
        <v>0</v>
      </c>
      <c r="AX89">
        <v>0</v>
      </c>
      <c r="AY89">
        <v>0</v>
      </c>
      <c r="BB89">
        <v>7.6262085711703476</v>
      </c>
      <c r="BC89">
        <v>0</v>
      </c>
      <c r="BD89">
        <v>0</v>
      </c>
      <c r="BE89">
        <v>0</v>
      </c>
      <c r="BF89">
        <v>0</v>
      </c>
      <c r="BG89">
        <v>0</v>
      </c>
      <c r="BI89">
        <v>0</v>
      </c>
      <c r="BJ89">
        <v>3</v>
      </c>
      <c r="BK89">
        <v>0</v>
      </c>
      <c r="BL89">
        <v>2</v>
      </c>
      <c r="BM89">
        <v>0</v>
      </c>
      <c r="BN89">
        <v>8</v>
      </c>
      <c r="BO89">
        <v>25.02056853247166</v>
      </c>
    </row>
    <row r="90" spans="1:67" x14ac:dyDescent="0.25">
      <c r="A90" t="s">
        <v>351</v>
      </c>
      <c r="B90" t="s">
        <v>349</v>
      </c>
      <c r="C90" t="s">
        <v>21</v>
      </c>
      <c r="D90" t="s">
        <v>350</v>
      </c>
      <c r="E90" t="s">
        <v>24</v>
      </c>
      <c r="F90" t="s">
        <v>108</v>
      </c>
      <c r="G90" t="s">
        <v>109</v>
      </c>
      <c r="H90">
        <v>269</v>
      </c>
      <c r="I90" s="2">
        <v>0.167286245353159</v>
      </c>
      <c r="J90" s="2">
        <v>0.83271375464684005</v>
      </c>
      <c r="K90" s="2">
        <v>1.4869888475836399E-2</v>
      </c>
      <c r="L90" s="2">
        <v>0.59479553903345705</v>
      </c>
      <c r="M90" s="2">
        <v>0.17100371747211801</v>
      </c>
      <c r="N90" s="2">
        <v>0</v>
      </c>
      <c r="O90" s="2">
        <v>0.111524163568773</v>
      </c>
      <c r="P90" s="2">
        <v>0.107806691449814</v>
      </c>
      <c r="T90">
        <v>4</v>
      </c>
      <c r="U90" t="s">
        <v>785</v>
      </c>
      <c r="V90">
        <v>4</v>
      </c>
      <c r="W90">
        <v>1266</v>
      </c>
      <c r="X90">
        <v>15.17028395473281</v>
      </c>
      <c r="Y90">
        <v>12.73439959272506</v>
      </c>
      <c r="Z90">
        <v>2.4358843620077528</v>
      </c>
      <c r="AA90">
        <v>0</v>
      </c>
      <c r="AB90">
        <v>110</v>
      </c>
      <c r="AC90">
        <v>6.4705882352941178</v>
      </c>
      <c r="AD90">
        <v>2.32423239451595</v>
      </c>
      <c r="AE90">
        <v>1.011235789013754</v>
      </c>
      <c r="AF90">
        <v>1.0112358135367621</v>
      </c>
      <c r="AG90">
        <v>17</v>
      </c>
      <c r="AH90">
        <v>0.43508376847331243</v>
      </c>
      <c r="AI90">
        <v>0</v>
      </c>
      <c r="AJ90">
        <v>5</v>
      </c>
      <c r="AK90">
        <v>0</v>
      </c>
      <c r="AL90">
        <v>26</v>
      </c>
      <c r="AM90">
        <v>0</v>
      </c>
      <c r="AN90">
        <v>12</v>
      </c>
      <c r="AO90">
        <v>0</v>
      </c>
      <c r="AP90">
        <v>35</v>
      </c>
      <c r="AQ90">
        <v>97.229379208936734</v>
      </c>
      <c r="AR90" t="s">
        <v>172</v>
      </c>
      <c r="AS90" t="s">
        <v>172</v>
      </c>
      <c r="AT90">
        <v>2</v>
      </c>
      <c r="AU90">
        <v>423</v>
      </c>
      <c r="AV90">
        <v>0.20422894521172091</v>
      </c>
      <c r="AW90">
        <v>0</v>
      </c>
      <c r="AX90">
        <v>0.20422894521172091</v>
      </c>
      <c r="AY90">
        <v>0</v>
      </c>
      <c r="AZ90">
        <v>17</v>
      </c>
      <c r="BA90">
        <v>4.25</v>
      </c>
      <c r="BB90">
        <v>2.0242105649393398</v>
      </c>
      <c r="BC90">
        <v>0.70941864616994155</v>
      </c>
      <c r="BD90">
        <v>0.70941862558375757</v>
      </c>
      <c r="BE90">
        <v>4</v>
      </c>
      <c r="BF90">
        <v>0.35046682319396022</v>
      </c>
      <c r="BG90">
        <v>0</v>
      </c>
      <c r="BH90">
        <v>1</v>
      </c>
      <c r="BI90">
        <v>0</v>
      </c>
      <c r="BJ90">
        <v>6</v>
      </c>
      <c r="BK90">
        <v>0</v>
      </c>
      <c r="BL90">
        <v>8</v>
      </c>
      <c r="BM90">
        <v>0</v>
      </c>
      <c r="BN90">
        <v>9</v>
      </c>
      <c r="BO90">
        <v>23.731174481496179</v>
      </c>
    </row>
    <row r="91" spans="1:67" x14ac:dyDescent="0.25">
      <c r="A91" t="s">
        <v>354</v>
      </c>
      <c r="B91" t="s">
        <v>352</v>
      </c>
      <c r="C91" t="s">
        <v>21</v>
      </c>
      <c r="D91" t="s">
        <v>353</v>
      </c>
      <c r="E91" t="s">
        <v>24</v>
      </c>
      <c r="F91" t="s">
        <v>26</v>
      </c>
      <c r="G91" t="s">
        <v>27</v>
      </c>
      <c r="H91">
        <v>324</v>
      </c>
      <c r="I91" s="2">
        <v>9.8765432098765399E-2</v>
      </c>
      <c r="J91" s="2">
        <v>0.90123456790123402</v>
      </c>
      <c r="K91" s="2">
        <v>0</v>
      </c>
      <c r="L91" s="2">
        <v>0.73456790123456694</v>
      </c>
      <c r="M91" s="2">
        <v>0.19135802469135799</v>
      </c>
      <c r="N91" s="2">
        <v>3.08641975308641E-3</v>
      </c>
      <c r="O91" s="2">
        <v>2.77777777777777E-2</v>
      </c>
      <c r="P91" s="2">
        <v>4.3209876543209798E-2</v>
      </c>
      <c r="Q91" t="s">
        <v>192</v>
      </c>
      <c r="T91">
        <v>2</v>
      </c>
      <c r="U91" t="s">
        <v>352</v>
      </c>
      <c r="V91">
        <v>3</v>
      </c>
      <c r="W91">
        <v>324</v>
      </c>
      <c r="X91">
        <v>5.548427829762768</v>
      </c>
      <c r="Y91">
        <v>0</v>
      </c>
      <c r="Z91">
        <v>5.548427829762768</v>
      </c>
      <c r="AA91">
        <v>0</v>
      </c>
      <c r="AB91">
        <v>59</v>
      </c>
      <c r="AC91">
        <v>6.5555555555555554</v>
      </c>
      <c r="AD91">
        <v>1.0311543696205989</v>
      </c>
      <c r="AE91">
        <v>0.70108917804466975</v>
      </c>
      <c r="AF91">
        <v>0.70108917227984002</v>
      </c>
      <c r="AG91">
        <v>9</v>
      </c>
      <c r="AH91">
        <v>0.67990710091509066</v>
      </c>
      <c r="AI91">
        <v>0</v>
      </c>
      <c r="AJ91">
        <v>0</v>
      </c>
      <c r="AK91">
        <v>0</v>
      </c>
      <c r="AL91">
        <v>14</v>
      </c>
      <c r="AM91">
        <v>0</v>
      </c>
      <c r="AN91">
        <v>3</v>
      </c>
      <c r="AO91">
        <v>0</v>
      </c>
      <c r="AP91">
        <v>13</v>
      </c>
      <c r="AQ91">
        <v>14.278283597912941</v>
      </c>
      <c r="AR91" t="s">
        <v>175</v>
      </c>
      <c r="AS91" t="s">
        <v>175</v>
      </c>
      <c r="AT91">
        <v>5</v>
      </c>
      <c r="AU91">
        <v>807</v>
      </c>
      <c r="AV91">
        <v>0.94035082052757613</v>
      </c>
      <c r="AW91">
        <v>0.94035082052757613</v>
      </c>
      <c r="AX91">
        <v>0</v>
      </c>
      <c r="AY91">
        <v>0</v>
      </c>
      <c r="AZ91">
        <v>57</v>
      </c>
      <c r="BA91">
        <v>5.7</v>
      </c>
      <c r="BB91">
        <v>2.0095986590025321</v>
      </c>
      <c r="BC91">
        <v>1.205768929126662</v>
      </c>
      <c r="BD91">
        <v>1.2057689508603111</v>
      </c>
      <c r="BE91">
        <v>10</v>
      </c>
      <c r="BF91">
        <v>0.60000484361645967</v>
      </c>
      <c r="BG91">
        <v>0</v>
      </c>
      <c r="BH91">
        <v>4</v>
      </c>
      <c r="BI91">
        <v>0</v>
      </c>
      <c r="BJ91">
        <v>8</v>
      </c>
      <c r="BK91">
        <v>0</v>
      </c>
      <c r="BL91">
        <v>3</v>
      </c>
      <c r="BM91">
        <v>0</v>
      </c>
      <c r="BN91">
        <v>6</v>
      </c>
      <c r="BO91">
        <v>14.089918635970649</v>
      </c>
    </row>
    <row r="92" spans="1:67" x14ac:dyDescent="0.25">
      <c r="A92" t="s">
        <v>356</v>
      </c>
      <c r="B92" t="s">
        <v>246</v>
      </c>
      <c r="C92" t="s">
        <v>21</v>
      </c>
      <c r="D92" t="s">
        <v>355</v>
      </c>
      <c r="E92" t="s">
        <v>246</v>
      </c>
      <c r="F92" t="s">
        <v>32</v>
      </c>
      <c r="G92" t="s">
        <v>33</v>
      </c>
      <c r="H92">
        <v>514</v>
      </c>
      <c r="I92" s="2">
        <v>0.107003891050583</v>
      </c>
      <c r="J92" s="2">
        <v>0.89299610894941595</v>
      </c>
      <c r="K92" s="2">
        <v>3.8910505836575798E-3</v>
      </c>
      <c r="L92" s="2">
        <v>8.9494163424124501E-2</v>
      </c>
      <c r="M92" s="2">
        <v>0.55252918287937702</v>
      </c>
      <c r="N92" s="2">
        <v>0</v>
      </c>
      <c r="O92" s="2">
        <v>4.8638132295719803E-2</v>
      </c>
      <c r="P92" s="2">
        <v>0.30544747081711998</v>
      </c>
      <c r="T92">
        <v>1</v>
      </c>
      <c r="U92" t="s">
        <v>246</v>
      </c>
      <c r="V92">
        <v>1</v>
      </c>
      <c r="W92">
        <v>514</v>
      </c>
      <c r="X92">
        <v>8.0658378200879959</v>
      </c>
      <c r="Y92">
        <v>0</v>
      </c>
      <c r="Z92">
        <v>8.0658378200879959</v>
      </c>
      <c r="AA92">
        <v>0</v>
      </c>
      <c r="AB92">
        <v>20</v>
      </c>
      <c r="AC92">
        <v>5</v>
      </c>
      <c r="AD92">
        <v>4.4734382147473708</v>
      </c>
      <c r="AE92">
        <v>3.449380129196213</v>
      </c>
      <c r="AF92">
        <v>3.4493801023498429</v>
      </c>
      <c r="AG92">
        <v>4</v>
      </c>
      <c r="AH92">
        <v>0.77108031085012041</v>
      </c>
      <c r="AI92">
        <v>0</v>
      </c>
      <c r="AJ92">
        <v>5</v>
      </c>
      <c r="AK92">
        <v>0</v>
      </c>
      <c r="AL92">
        <v>18</v>
      </c>
      <c r="AM92">
        <v>0</v>
      </c>
      <c r="AN92">
        <v>19</v>
      </c>
      <c r="AO92">
        <v>0</v>
      </c>
      <c r="AP92">
        <v>34</v>
      </c>
      <c r="AQ92">
        <v>24.48849501683366</v>
      </c>
      <c r="AR92" t="s">
        <v>179</v>
      </c>
      <c r="AS92" t="s">
        <v>179</v>
      </c>
      <c r="AT92">
        <v>0</v>
      </c>
      <c r="AU92">
        <v>692</v>
      </c>
      <c r="AV92">
        <v>2.3547287149001059</v>
      </c>
      <c r="AW92">
        <v>2.3547287149001059</v>
      </c>
      <c r="AX92">
        <v>0</v>
      </c>
      <c r="AY92">
        <v>0</v>
      </c>
      <c r="AZ92">
        <v>8</v>
      </c>
      <c r="BA92">
        <v>4</v>
      </c>
      <c r="BB92">
        <v>11.66952473425413</v>
      </c>
      <c r="BC92">
        <v>2.5628321068262192</v>
      </c>
      <c r="BD92">
        <v>2.5628321362758082</v>
      </c>
      <c r="BE92">
        <v>2</v>
      </c>
      <c r="BF92">
        <v>0.21961752215181651</v>
      </c>
      <c r="BG92">
        <v>0</v>
      </c>
      <c r="BH92">
        <v>3</v>
      </c>
      <c r="BI92">
        <v>0</v>
      </c>
      <c r="BJ92">
        <v>9</v>
      </c>
      <c r="BK92">
        <v>0</v>
      </c>
      <c r="BL92">
        <v>6</v>
      </c>
      <c r="BM92">
        <v>0</v>
      </c>
      <c r="BN92">
        <v>11</v>
      </c>
      <c r="BO92">
        <v>26.456443916225641</v>
      </c>
    </row>
    <row r="93" spans="1:67" x14ac:dyDescent="0.25">
      <c r="A93" t="s">
        <v>359</v>
      </c>
      <c r="B93" t="s">
        <v>357</v>
      </c>
      <c r="C93" t="s">
        <v>21</v>
      </c>
      <c r="D93" t="s">
        <v>358</v>
      </c>
      <c r="E93" t="s">
        <v>24</v>
      </c>
      <c r="F93" t="s">
        <v>26</v>
      </c>
      <c r="G93" t="s">
        <v>27</v>
      </c>
      <c r="H93">
        <v>509</v>
      </c>
      <c r="I93" s="2">
        <v>0.85265225933202304</v>
      </c>
      <c r="J93" s="2">
        <v>0.14734774066797601</v>
      </c>
      <c r="K93" s="2">
        <v>4.5186640471512697E-2</v>
      </c>
      <c r="L93" s="2">
        <v>6.2868369351669895E-2</v>
      </c>
      <c r="M93" s="2">
        <v>9.8231827111984193E-2</v>
      </c>
      <c r="N93" s="2">
        <v>7.8585461689587403E-3</v>
      </c>
      <c r="O93" s="2">
        <v>6.4833005893909598E-2</v>
      </c>
      <c r="P93" s="2">
        <v>0.72102161100196405</v>
      </c>
      <c r="T93">
        <v>2</v>
      </c>
      <c r="U93" t="s">
        <v>357</v>
      </c>
      <c r="V93">
        <v>2</v>
      </c>
      <c r="W93">
        <v>509</v>
      </c>
      <c r="X93">
        <v>0</v>
      </c>
      <c r="Y93">
        <v>0</v>
      </c>
      <c r="Z93">
        <v>0</v>
      </c>
      <c r="AA93">
        <v>0</v>
      </c>
      <c r="AB93">
        <v>15</v>
      </c>
      <c r="AC93">
        <v>5</v>
      </c>
      <c r="AD93">
        <v>2.680155233899796</v>
      </c>
      <c r="AE93">
        <v>0.16042895136716651</v>
      </c>
      <c r="AF93">
        <v>0.1604289429864966</v>
      </c>
      <c r="AG93">
        <v>3</v>
      </c>
      <c r="AH93">
        <v>5.9858081852121471E-2</v>
      </c>
      <c r="AI93">
        <v>0</v>
      </c>
      <c r="AJ93">
        <v>2</v>
      </c>
      <c r="AK93">
        <v>0</v>
      </c>
      <c r="AL93">
        <v>14</v>
      </c>
      <c r="AM93">
        <v>0</v>
      </c>
      <c r="AN93">
        <v>3</v>
      </c>
      <c r="AO93">
        <v>0</v>
      </c>
      <c r="AP93">
        <v>8</v>
      </c>
      <c r="AQ93">
        <v>39.588825601141941</v>
      </c>
      <c r="AR93" t="s">
        <v>183</v>
      </c>
      <c r="AS93" t="s">
        <v>183</v>
      </c>
      <c r="AT93">
        <v>2</v>
      </c>
      <c r="AU93">
        <v>689</v>
      </c>
      <c r="AV93">
        <v>0</v>
      </c>
      <c r="AW93">
        <v>0</v>
      </c>
      <c r="AX93">
        <v>0</v>
      </c>
      <c r="AY93">
        <v>0</v>
      </c>
      <c r="BB93">
        <v>4.9271656932770789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1</v>
      </c>
      <c r="BK93">
        <v>0</v>
      </c>
      <c r="BL93">
        <v>12</v>
      </c>
      <c r="BM93">
        <v>0</v>
      </c>
      <c r="BN93">
        <v>8</v>
      </c>
      <c r="BO93">
        <v>36.594556252643827</v>
      </c>
    </row>
    <row r="94" spans="1:67" x14ac:dyDescent="0.25">
      <c r="A94" t="s">
        <v>362</v>
      </c>
      <c r="B94" t="s">
        <v>360</v>
      </c>
      <c r="C94" t="s">
        <v>21</v>
      </c>
      <c r="D94" t="s">
        <v>361</v>
      </c>
      <c r="E94" t="s">
        <v>24</v>
      </c>
      <c r="F94" t="s">
        <v>26</v>
      </c>
      <c r="G94" t="s">
        <v>27</v>
      </c>
      <c r="H94">
        <v>536</v>
      </c>
      <c r="I94" s="2">
        <v>0.79664179104477595</v>
      </c>
      <c r="J94" s="2">
        <v>0.203358208955223</v>
      </c>
      <c r="K94" s="2">
        <v>8.7686567164179094E-2</v>
      </c>
      <c r="L94" s="2">
        <v>6.3432835820895497E-2</v>
      </c>
      <c r="M94" s="2">
        <v>0.18843283582089501</v>
      </c>
      <c r="N94" s="2">
        <v>0</v>
      </c>
      <c r="O94" s="2">
        <v>7.2761194029850706E-2</v>
      </c>
      <c r="P94" s="2">
        <v>0.587686567164179</v>
      </c>
      <c r="T94">
        <v>3</v>
      </c>
      <c r="U94" t="s">
        <v>360</v>
      </c>
      <c r="V94">
        <v>1</v>
      </c>
      <c r="W94">
        <v>536</v>
      </c>
      <c r="X94">
        <v>15.104432453192009</v>
      </c>
      <c r="Y94">
        <v>4.1598970803633417</v>
      </c>
      <c r="Z94">
        <v>4.7293068702423797</v>
      </c>
      <c r="AA94">
        <v>6.2152285025862843</v>
      </c>
      <c r="AB94">
        <v>10</v>
      </c>
      <c r="AC94">
        <v>5</v>
      </c>
      <c r="AD94">
        <v>2.4842046924730838</v>
      </c>
      <c r="AE94">
        <v>0.1416370167307627</v>
      </c>
      <c r="AF94">
        <v>0.1416370202406125</v>
      </c>
      <c r="AG94">
        <v>2</v>
      </c>
      <c r="AH94">
        <v>5.7015034694971239E-2</v>
      </c>
      <c r="AI94">
        <v>0</v>
      </c>
      <c r="AJ94">
        <v>4</v>
      </c>
      <c r="AK94">
        <v>0</v>
      </c>
      <c r="AL94">
        <v>19</v>
      </c>
      <c r="AM94">
        <v>0</v>
      </c>
      <c r="AN94">
        <v>7</v>
      </c>
      <c r="AO94">
        <v>0</v>
      </c>
      <c r="AP94">
        <v>43</v>
      </c>
      <c r="AQ94">
        <v>63.564497611845553</v>
      </c>
      <c r="AR94" t="s">
        <v>186</v>
      </c>
      <c r="AS94" t="s">
        <v>186</v>
      </c>
      <c r="AT94">
        <v>2</v>
      </c>
      <c r="AU94">
        <v>710</v>
      </c>
      <c r="AV94">
        <v>17.492577654463101</v>
      </c>
      <c r="AW94">
        <v>6.9271905892977177</v>
      </c>
      <c r="AX94">
        <v>5.1380766935143782</v>
      </c>
      <c r="AY94">
        <v>5.4273103716510001</v>
      </c>
      <c r="AZ94">
        <v>64</v>
      </c>
      <c r="BA94">
        <v>4.9230769230769234</v>
      </c>
      <c r="BB94">
        <v>2.3964040799500461</v>
      </c>
      <c r="BC94">
        <v>1.418888250250754</v>
      </c>
      <c r="BD94">
        <v>1.4188883553142071</v>
      </c>
      <c r="BE94">
        <v>13</v>
      </c>
      <c r="BF94">
        <v>0.59209056691320805</v>
      </c>
      <c r="BG94">
        <v>0</v>
      </c>
      <c r="BH94">
        <v>4</v>
      </c>
      <c r="BI94">
        <v>0</v>
      </c>
      <c r="BJ94">
        <v>21</v>
      </c>
      <c r="BK94">
        <v>0</v>
      </c>
      <c r="BL94">
        <v>6</v>
      </c>
      <c r="BM94">
        <v>0</v>
      </c>
      <c r="BN94">
        <v>16</v>
      </c>
      <c r="BO94">
        <v>24.63478529795945</v>
      </c>
    </row>
    <row r="95" spans="1:67" x14ac:dyDescent="0.25">
      <c r="A95" t="s">
        <v>365</v>
      </c>
      <c r="B95" t="s">
        <v>363</v>
      </c>
      <c r="C95" t="s">
        <v>21</v>
      </c>
      <c r="D95" t="s">
        <v>364</v>
      </c>
      <c r="E95" t="s">
        <v>24</v>
      </c>
      <c r="F95" t="s">
        <v>26</v>
      </c>
      <c r="G95" t="s">
        <v>27</v>
      </c>
      <c r="H95">
        <v>244</v>
      </c>
      <c r="I95" s="2">
        <v>4.0983606557376998E-2</v>
      </c>
      <c r="J95" s="2">
        <v>0.95901639344262202</v>
      </c>
      <c r="K95" s="2">
        <v>0</v>
      </c>
      <c r="L95" s="2">
        <v>0.72950819672131095</v>
      </c>
      <c r="M95" s="2">
        <v>0.151639344262295</v>
      </c>
      <c r="N95" s="2">
        <v>0</v>
      </c>
      <c r="O95" s="2">
        <v>6.5573770491803199E-2</v>
      </c>
      <c r="P95" s="2">
        <v>5.3278688524590098E-2</v>
      </c>
      <c r="T95">
        <v>1</v>
      </c>
      <c r="U95" t="s">
        <v>786</v>
      </c>
      <c r="V95">
        <v>4</v>
      </c>
      <c r="W95">
        <v>1014</v>
      </c>
      <c r="X95">
        <v>9.4362034592625665</v>
      </c>
      <c r="Y95">
        <v>9.4362034592625665</v>
      </c>
      <c r="Z95">
        <v>0</v>
      </c>
      <c r="AA95">
        <v>0</v>
      </c>
      <c r="AB95">
        <v>80</v>
      </c>
      <c r="AC95">
        <v>6.1538461538461542</v>
      </c>
      <c r="AD95">
        <v>1.975167984788555</v>
      </c>
      <c r="AE95">
        <v>1.042216680509197</v>
      </c>
      <c r="AF95">
        <v>1.0422166672248261</v>
      </c>
      <c r="AG95">
        <v>13</v>
      </c>
      <c r="AH95">
        <v>0.52765976794665814</v>
      </c>
      <c r="AI95">
        <v>0</v>
      </c>
      <c r="AJ95">
        <v>2</v>
      </c>
      <c r="AK95">
        <v>0</v>
      </c>
      <c r="AL95">
        <v>11</v>
      </c>
      <c r="AM95">
        <v>0</v>
      </c>
      <c r="AN95">
        <v>4</v>
      </c>
      <c r="AO95">
        <v>0</v>
      </c>
      <c r="AP95">
        <v>15</v>
      </c>
      <c r="AQ95">
        <v>26.34687949199904</v>
      </c>
      <c r="AR95" t="s">
        <v>410</v>
      </c>
      <c r="AS95" t="s">
        <v>410</v>
      </c>
      <c r="AT95">
        <v>1</v>
      </c>
      <c r="AU95">
        <v>417</v>
      </c>
      <c r="AV95">
        <v>6.2610520077274563</v>
      </c>
      <c r="AW95">
        <v>0</v>
      </c>
      <c r="AX95">
        <v>6.2610520077274563</v>
      </c>
      <c r="AY95">
        <v>0</v>
      </c>
      <c r="AZ95">
        <v>52</v>
      </c>
      <c r="BA95">
        <v>5.7777777777777777</v>
      </c>
      <c r="BB95">
        <v>3.3826161391631149</v>
      </c>
      <c r="BC95">
        <v>2.031373006003149</v>
      </c>
      <c r="BD95">
        <v>2.0313730370271981</v>
      </c>
      <c r="BE95">
        <v>9</v>
      </c>
      <c r="BF95">
        <v>0.60053311473460003</v>
      </c>
      <c r="BG95">
        <v>0</v>
      </c>
      <c r="BH95">
        <v>3</v>
      </c>
      <c r="BI95">
        <v>0</v>
      </c>
      <c r="BJ95">
        <v>21</v>
      </c>
      <c r="BK95">
        <v>0</v>
      </c>
      <c r="BL95">
        <v>11</v>
      </c>
      <c r="BM95">
        <v>0</v>
      </c>
      <c r="BN95">
        <v>40</v>
      </c>
      <c r="BO95">
        <v>50.154925687095982</v>
      </c>
    </row>
    <row r="96" spans="1:67" x14ac:dyDescent="0.25">
      <c r="A96" t="s">
        <v>368</v>
      </c>
      <c r="B96" t="s">
        <v>366</v>
      </c>
      <c r="C96" t="s">
        <v>21</v>
      </c>
      <c r="D96" t="s">
        <v>367</v>
      </c>
      <c r="E96" t="s">
        <v>24</v>
      </c>
      <c r="F96" t="s">
        <v>26</v>
      </c>
      <c r="G96" t="s">
        <v>27</v>
      </c>
      <c r="H96">
        <v>538</v>
      </c>
      <c r="I96" s="2">
        <v>0.18401486988847501</v>
      </c>
      <c r="J96" s="2">
        <v>0.81598513011152396</v>
      </c>
      <c r="K96" s="2">
        <v>4.6468401486988803E-2</v>
      </c>
      <c r="L96" s="2">
        <v>0.10408921933085501</v>
      </c>
      <c r="M96" s="2">
        <v>0.73605947955390305</v>
      </c>
      <c r="N96" s="2">
        <v>0</v>
      </c>
      <c r="O96" s="2">
        <v>2.7881040892193301E-2</v>
      </c>
      <c r="P96" s="2">
        <v>8.5501858736059394E-2</v>
      </c>
      <c r="T96">
        <v>1</v>
      </c>
      <c r="U96" t="s">
        <v>366</v>
      </c>
      <c r="V96">
        <v>1</v>
      </c>
      <c r="W96">
        <v>538</v>
      </c>
      <c r="X96">
        <v>3.5143367674478658</v>
      </c>
      <c r="Y96">
        <v>0</v>
      </c>
      <c r="Z96">
        <v>3.5143367674478658</v>
      </c>
      <c r="AA96">
        <v>0</v>
      </c>
      <c r="AB96">
        <v>16</v>
      </c>
      <c r="AC96">
        <v>5.333333333333333</v>
      </c>
      <c r="AD96">
        <v>2.659692633023774</v>
      </c>
      <c r="AE96">
        <v>0.32417250027731698</v>
      </c>
      <c r="AF96">
        <v>0.3241724886877988</v>
      </c>
      <c r="AG96">
        <v>3</v>
      </c>
      <c r="AH96">
        <v>0.1218834448207534</v>
      </c>
      <c r="AI96">
        <v>0</v>
      </c>
      <c r="AJ96">
        <v>0</v>
      </c>
      <c r="AK96">
        <v>0</v>
      </c>
      <c r="AL96">
        <v>7</v>
      </c>
      <c r="AM96">
        <v>0</v>
      </c>
      <c r="AN96">
        <v>5</v>
      </c>
      <c r="AO96">
        <v>0</v>
      </c>
      <c r="AP96">
        <v>9</v>
      </c>
      <c r="AQ96">
        <v>24.053426208711031</v>
      </c>
      <c r="AR96" t="s">
        <v>413</v>
      </c>
      <c r="AS96" t="s">
        <v>413</v>
      </c>
      <c r="AT96">
        <v>1</v>
      </c>
      <c r="AU96">
        <v>398</v>
      </c>
      <c r="AV96">
        <v>21.555030159642619</v>
      </c>
      <c r="AW96">
        <v>0.93666301000686558</v>
      </c>
      <c r="AX96">
        <v>20.618367149635748</v>
      </c>
      <c r="AY96">
        <v>0</v>
      </c>
      <c r="AZ96">
        <v>37</v>
      </c>
      <c r="BA96">
        <v>4.625</v>
      </c>
      <c r="BB96">
        <v>7.1672705958761371</v>
      </c>
      <c r="BC96">
        <v>1.3742160408246309</v>
      </c>
      <c r="BD96">
        <v>1.3742160633410621</v>
      </c>
      <c r="BE96">
        <v>8</v>
      </c>
      <c r="BF96">
        <v>0.1917349181172702</v>
      </c>
      <c r="BG96">
        <v>0</v>
      </c>
      <c r="BH96">
        <v>5</v>
      </c>
      <c r="BI96">
        <v>1</v>
      </c>
      <c r="BJ96">
        <v>18</v>
      </c>
      <c r="BK96">
        <v>0</v>
      </c>
      <c r="BL96">
        <v>19</v>
      </c>
      <c r="BM96">
        <v>0</v>
      </c>
      <c r="BN96">
        <v>34</v>
      </c>
      <c r="BO96">
        <v>69.811390612866958</v>
      </c>
    </row>
    <row r="97" spans="1:67" x14ac:dyDescent="0.25">
      <c r="A97" t="s">
        <v>371</v>
      </c>
      <c r="B97" t="s">
        <v>369</v>
      </c>
      <c r="C97" t="s">
        <v>21</v>
      </c>
      <c r="D97" t="s">
        <v>370</v>
      </c>
      <c r="E97" t="s">
        <v>24</v>
      </c>
      <c r="F97" t="s">
        <v>26</v>
      </c>
      <c r="G97" t="s">
        <v>27</v>
      </c>
      <c r="H97">
        <v>492</v>
      </c>
      <c r="I97" s="2">
        <v>0.46747967479674701</v>
      </c>
      <c r="J97" s="2">
        <v>0.53252032520325199</v>
      </c>
      <c r="K97" s="2">
        <v>9.5528455284552796E-2</v>
      </c>
      <c r="L97" s="2">
        <v>0.31300813008130002</v>
      </c>
      <c r="M97" s="2">
        <v>0.168699186991869</v>
      </c>
      <c r="N97" s="2">
        <v>0</v>
      </c>
      <c r="O97" s="2">
        <v>0.109756097560975</v>
      </c>
      <c r="P97" s="2">
        <v>0.31300813008130002</v>
      </c>
      <c r="R97" t="s">
        <v>372</v>
      </c>
      <c r="S97" t="s">
        <v>373</v>
      </c>
      <c r="T97">
        <v>1</v>
      </c>
      <c r="U97" t="s">
        <v>369</v>
      </c>
      <c r="V97">
        <v>0</v>
      </c>
      <c r="W97">
        <v>492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6.2519268443108924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1</v>
      </c>
      <c r="AK97">
        <v>0</v>
      </c>
      <c r="AL97">
        <v>5</v>
      </c>
      <c r="AM97">
        <v>0</v>
      </c>
      <c r="AN97">
        <v>3</v>
      </c>
      <c r="AO97">
        <v>0</v>
      </c>
      <c r="AP97">
        <v>6</v>
      </c>
      <c r="AQ97">
        <v>18.620019487889351</v>
      </c>
      <c r="AR97" t="s">
        <v>418</v>
      </c>
      <c r="AS97" t="s">
        <v>418</v>
      </c>
      <c r="AT97">
        <v>0</v>
      </c>
      <c r="AU97">
        <v>555</v>
      </c>
      <c r="AV97">
        <v>12.491736280106251</v>
      </c>
      <c r="AW97">
        <v>0</v>
      </c>
      <c r="AX97">
        <v>0</v>
      </c>
      <c r="AY97">
        <v>12.491736280106251</v>
      </c>
      <c r="AZ97">
        <v>4</v>
      </c>
      <c r="BA97">
        <v>4</v>
      </c>
      <c r="BB97">
        <v>164.64403193138921</v>
      </c>
      <c r="BC97">
        <v>2.217218575600171</v>
      </c>
      <c r="BD97">
        <v>2.2172185480511999</v>
      </c>
      <c r="BE97">
        <v>1</v>
      </c>
      <c r="BF97">
        <v>1.346674124528326E-2</v>
      </c>
      <c r="BG97">
        <v>0</v>
      </c>
      <c r="BH97">
        <v>5</v>
      </c>
      <c r="BI97">
        <v>0</v>
      </c>
      <c r="BJ97">
        <v>16</v>
      </c>
      <c r="BK97">
        <v>0</v>
      </c>
      <c r="BL97">
        <v>15</v>
      </c>
      <c r="BM97">
        <v>0</v>
      </c>
      <c r="BN97">
        <v>50</v>
      </c>
      <c r="BO97">
        <v>135.48719226384111</v>
      </c>
    </row>
    <row r="98" spans="1:67" x14ac:dyDescent="0.25">
      <c r="A98" t="s">
        <v>376</v>
      </c>
      <c r="B98" t="s">
        <v>374</v>
      </c>
      <c r="C98" t="s">
        <v>21</v>
      </c>
      <c r="D98" t="s">
        <v>375</v>
      </c>
      <c r="E98" t="s">
        <v>24</v>
      </c>
      <c r="F98" t="s">
        <v>26</v>
      </c>
      <c r="G98" t="s">
        <v>27</v>
      </c>
      <c r="H98">
        <v>350</v>
      </c>
      <c r="I98" s="2">
        <v>0.28285714285714197</v>
      </c>
      <c r="J98" s="2">
        <v>0.71714285714285697</v>
      </c>
      <c r="K98" s="2">
        <v>0.04</v>
      </c>
      <c r="L98" s="2">
        <v>0.24</v>
      </c>
      <c r="M98" s="2">
        <v>0.24</v>
      </c>
      <c r="N98" s="2">
        <v>2.8571428571428502E-3</v>
      </c>
      <c r="O98" s="2">
        <v>0.14000000000000001</v>
      </c>
      <c r="P98" s="2">
        <v>0.33714285714285702</v>
      </c>
      <c r="T98">
        <v>3</v>
      </c>
      <c r="U98" t="s">
        <v>374</v>
      </c>
      <c r="V98">
        <v>1</v>
      </c>
      <c r="W98">
        <v>350</v>
      </c>
      <c r="X98">
        <v>3.6299642877571481</v>
      </c>
      <c r="Y98">
        <v>0</v>
      </c>
      <c r="Z98">
        <v>3.6299642877571481</v>
      </c>
      <c r="AA98">
        <v>0</v>
      </c>
      <c r="AB98">
        <v>8</v>
      </c>
      <c r="AC98">
        <v>4</v>
      </c>
      <c r="AD98">
        <v>1.4138001932180351</v>
      </c>
      <c r="AE98">
        <v>5.080660281441618E-2</v>
      </c>
      <c r="AF98">
        <v>5.080659980224949E-2</v>
      </c>
      <c r="AG98">
        <v>2</v>
      </c>
      <c r="AH98">
        <v>3.5936197390645477E-2</v>
      </c>
      <c r="AI98">
        <v>0</v>
      </c>
      <c r="AJ98">
        <v>2</v>
      </c>
      <c r="AK98">
        <v>0</v>
      </c>
      <c r="AL98">
        <v>6</v>
      </c>
      <c r="AM98">
        <v>0</v>
      </c>
      <c r="AN98">
        <v>2</v>
      </c>
      <c r="AO98">
        <v>0</v>
      </c>
      <c r="AP98">
        <v>3</v>
      </c>
      <c r="AQ98">
        <v>3.909986983382256</v>
      </c>
      <c r="AR98" t="s">
        <v>421</v>
      </c>
      <c r="AS98" t="s">
        <v>789</v>
      </c>
      <c r="AT98">
        <v>2</v>
      </c>
      <c r="AU98">
        <v>1351</v>
      </c>
      <c r="AV98">
        <v>24.667695723804751</v>
      </c>
      <c r="AW98">
        <v>13.09174805557341</v>
      </c>
      <c r="AX98">
        <v>11.57594766823134</v>
      </c>
      <c r="AY98">
        <v>0</v>
      </c>
      <c r="AZ98">
        <v>59</v>
      </c>
      <c r="BA98">
        <v>5.3636363636363633</v>
      </c>
      <c r="BB98">
        <v>3.740733086832376</v>
      </c>
      <c r="BC98">
        <v>0.75633138481319839</v>
      </c>
      <c r="BD98">
        <v>0.7563313848848815</v>
      </c>
      <c r="BE98">
        <v>11</v>
      </c>
      <c r="BF98">
        <v>0.20218801161610081</v>
      </c>
      <c r="BG98">
        <v>0</v>
      </c>
      <c r="BH98">
        <v>5</v>
      </c>
      <c r="BI98">
        <v>1</v>
      </c>
      <c r="BJ98">
        <v>22</v>
      </c>
      <c r="BK98">
        <v>0</v>
      </c>
      <c r="BL98">
        <v>6</v>
      </c>
      <c r="BM98">
        <v>0</v>
      </c>
      <c r="BN98">
        <v>12</v>
      </c>
      <c r="BO98">
        <v>33.723127389745933</v>
      </c>
    </row>
    <row r="99" spans="1:67" x14ac:dyDescent="0.25">
      <c r="A99" t="s">
        <v>379</v>
      </c>
      <c r="B99" t="s">
        <v>377</v>
      </c>
      <c r="C99" t="s">
        <v>21</v>
      </c>
      <c r="D99" t="s">
        <v>378</v>
      </c>
      <c r="E99" t="s">
        <v>24</v>
      </c>
      <c r="F99" t="s">
        <v>108</v>
      </c>
      <c r="G99" t="s">
        <v>109</v>
      </c>
      <c r="H99">
        <v>319</v>
      </c>
      <c r="I99" s="2">
        <v>0.17868338557993699</v>
      </c>
      <c r="J99" s="2">
        <v>0.82131661442006199</v>
      </c>
      <c r="K99" s="2">
        <v>6.2695924764890202E-3</v>
      </c>
      <c r="L99" s="2">
        <v>0.71159874608150397</v>
      </c>
      <c r="M99" s="2">
        <v>0.128526645768025</v>
      </c>
      <c r="N99" s="2">
        <v>0</v>
      </c>
      <c r="O99" s="2">
        <v>7.5235109717868301E-2</v>
      </c>
      <c r="P99" s="2">
        <v>7.8369905956112804E-2</v>
      </c>
      <c r="T99">
        <v>2</v>
      </c>
      <c r="U99" t="e">
        <v>#N/A</v>
      </c>
      <c r="AR99" t="s">
        <v>424</v>
      </c>
      <c r="AS99" t="s">
        <v>424</v>
      </c>
      <c r="AT99">
        <v>2</v>
      </c>
      <c r="AU99">
        <v>843</v>
      </c>
      <c r="AV99">
        <v>0</v>
      </c>
      <c r="AW99">
        <v>0</v>
      </c>
      <c r="AX99">
        <v>0</v>
      </c>
      <c r="AY99">
        <v>0</v>
      </c>
      <c r="BB99">
        <v>3.2019561525636839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2</v>
      </c>
      <c r="BK99">
        <v>0</v>
      </c>
      <c r="BM99">
        <v>0</v>
      </c>
      <c r="BN99">
        <v>5</v>
      </c>
      <c r="BO99">
        <v>3.304152793058984</v>
      </c>
    </row>
    <row r="100" spans="1:67" x14ac:dyDescent="0.25">
      <c r="A100" t="s">
        <v>382</v>
      </c>
      <c r="B100" t="s">
        <v>380</v>
      </c>
      <c r="C100" t="s">
        <v>21</v>
      </c>
      <c r="D100" t="s">
        <v>381</v>
      </c>
      <c r="E100" t="s">
        <v>67</v>
      </c>
      <c r="F100" t="s">
        <v>26</v>
      </c>
      <c r="G100" t="s">
        <v>27</v>
      </c>
      <c r="H100">
        <v>597</v>
      </c>
      <c r="I100" s="2">
        <v>0.448911222780569</v>
      </c>
      <c r="J100" s="2">
        <v>0.55108877721942995</v>
      </c>
      <c r="K100" s="2">
        <v>8.3752093802344996E-2</v>
      </c>
      <c r="L100" s="2">
        <v>0.182579564489112</v>
      </c>
      <c r="M100" s="2">
        <v>0.35175879396984899</v>
      </c>
      <c r="N100" s="2">
        <v>6.7001675041875996E-3</v>
      </c>
      <c r="O100" s="2">
        <v>5.19262981574539E-2</v>
      </c>
      <c r="P100" s="2">
        <v>0.32328308207705098</v>
      </c>
      <c r="T100">
        <v>1</v>
      </c>
      <c r="U100" t="s">
        <v>380</v>
      </c>
      <c r="V100">
        <v>2</v>
      </c>
      <c r="W100">
        <v>597</v>
      </c>
      <c r="X100">
        <v>0.74667317744410355</v>
      </c>
      <c r="Y100">
        <v>0.74667317744410355</v>
      </c>
      <c r="Z100">
        <v>0</v>
      </c>
      <c r="AA100">
        <v>0</v>
      </c>
      <c r="AB100">
        <v>8</v>
      </c>
      <c r="AC100">
        <v>4</v>
      </c>
      <c r="AD100">
        <v>3.0068730106730932</v>
      </c>
      <c r="AE100">
        <v>0.1299469087627266</v>
      </c>
      <c r="AF100">
        <v>0.1299469183946434</v>
      </c>
      <c r="AG100">
        <v>2</v>
      </c>
      <c r="AH100">
        <v>4.3216626808472471E-2</v>
      </c>
      <c r="AI100">
        <v>0</v>
      </c>
      <c r="AJ100">
        <v>1</v>
      </c>
      <c r="AK100">
        <v>0</v>
      </c>
      <c r="AL100">
        <v>9</v>
      </c>
      <c r="AM100">
        <v>0</v>
      </c>
      <c r="AN100">
        <v>6</v>
      </c>
      <c r="AO100">
        <v>0</v>
      </c>
      <c r="AP100">
        <v>15</v>
      </c>
      <c r="AQ100">
        <v>6.9285466348861391</v>
      </c>
      <c r="AR100" t="s">
        <v>189</v>
      </c>
      <c r="AS100" t="s">
        <v>790</v>
      </c>
      <c r="AT100">
        <v>5</v>
      </c>
      <c r="AU100">
        <v>791</v>
      </c>
      <c r="AV100">
        <v>5.4215637054373254</v>
      </c>
      <c r="AW100">
        <v>0</v>
      </c>
      <c r="AX100">
        <v>5.4215637054373254</v>
      </c>
      <c r="AY100">
        <v>0</v>
      </c>
      <c r="AZ100">
        <v>112</v>
      </c>
      <c r="BA100">
        <v>6.5882352941176467</v>
      </c>
      <c r="BB100">
        <v>1.5281486944824161</v>
      </c>
      <c r="BC100">
        <v>1.2498220958695061</v>
      </c>
      <c r="BD100">
        <v>1.249822097949963</v>
      </c>
      <c r="BE100">
        <v>17</v>
      </c>
      <c r="BF100">
        <v>0.81786680863070171</v>
      </c>
      <c r="BG100">
        <v>0</v>
      </c>
      <c r="BH100">
        <v>4</v>
      </c>
      <c r="BI100">
        <v>0</v>
      </c>
      <c r="BJ100">
        <v>23</v>
      </c>
      <c r="BK100">
        <v>0</v>
      </c>
      <c r="BL100">
        <v>6</v>
      </c>
      <c r="BM100">
        <v>0</v>
      </c>
      <c r="BN100">
        <v>15</v>
      </c>
      <c r="BO100">
        <v>18.71749449437797</v>
      </c>
    </row>
    <row r="101" spans="1:67" x14ac:dyDescent="0.25">
      <c r="A101" t="s">
        <v>385</v>
      </c>
      <c r="B101" t="s">
        <v>383</v>
      </c>
      <c r="C101" t="s">
        <v>21</v>
      </c>
      <c r="D101" t="s">
        <v>384</v>
      </c>
      <c r="E101" t="s">
        <v>75</v>
      </c>
      <c r="F101" t="s">
        <v>312</v>
      </c>
      <c r="G101" t="s">
        <v>386</v>
      </c>
      <c r="H101">
        <v>494</v>
      </c>
      <c r="I101" s="2">
        <v>0.38866396761133598</v>
      </c>
      <c r="J101" s="2">
        <v>0.61133603238866396</v>
      </c>
      <c r="K101" s="2">
        <v>8.2995951417003999E-2</v>
      </c>
      <c r="L101" s="2">
        <v>0.34817813765182098</v>
      </c>
      <c r="M101" s="2">
        <v>0.240890688259109</v>
      </c>
      <c r="N101" s="2">
        <v>0</v>
      </c>
      <c r="O101" s="2">
        <v>6.0728744939271197E-2</v>
      </c>
      <c r="P101" s="2">
        <v>0.26720647773279299</v>
      </c>
      <c r="T101">
        <v>2</v>
      </c>
      <c r="U101" t="s">
        <v>787</v>
      </c>
      <c r="V101">
        <v>1</v>
      </c>
      <c r="W101">
        <v>976</v>
      </c>
      <c r="X101">
        <v>0</v>
      </c>
      <c r="Y101">
        <v>0</v>
      </c>
      <c r="Z101">
        <v>0</v>
      </c>
      <c r="AA101">
        <v>0</v>
      </c>
      <c r="AB101">
        <v>18</v>
      </c>
      <c r="AC101">
        <v>6</v>
      </c>
      <c r="AD101">
        <v>3.57008482328665</v>
      </c>
      <c r="AE101">
        <v>0.65752469484871434</v>
      </c>
      <c r="AF101">
        <v>0.65752469168070371</v>
      </c>
      <c r="AG101">
        <v>3</v>
      </c>
      <c r="AH101">
        <v>0.1841762107611189</v>
      </c>
      <c r="AI101">
        <v>0</v>
      </c>
      <c r="AK101">
        <v>0</v>
      </c>
      <c r="AL101">
        <v>12</v>
      </c>
      <c r="AM101">
        <v>0</v>
      </c>
      <c r="AN101">
        <v>6</v>
      </c>
      <c r="AO101">
        <v>0</v>
      </c>
      <c r="AP101">
        <v>16</v>
      </c>
      <c r="AQ101">
        <v>40.693267469436783</v>
      </c>
      <c r="AR101" t="s">
        <v>30</v>
      </c>
      <c r="AS101" t="s">
        <v>197</v>
      </c>
      <c r="AT101">
        <v>3</v>
      </c>
      <c r="AU101">
        <v>512</v>
      </c>
      <c r="AV101">
        <v>37.08750256106886</v>
      </c>
      <c r="AW101">
        <v>7.1243952243064861</v>
      </c>
      <c r="AX101">
        <v>29.963107336762381</v>
      </c>
      <c r="AY101">
        <v>0</v>
      </c>
      <c r="AZ101">
        <v>9</v>
      </c>
      <c r="BA101">
        <v>4.5</v>
      </c>
      <c r="BB101">
        <v>4.9692330183127478</v>
      </c>
      <c r="BC101">
        <v>4.6959371279345456E-3</v>
      </c>
      <c r="BD101">
        <v>4.6959371429936194E-3</v>
      </c>
      <c r="BE101">
        <v>2</v>
      </c>
      <c r="BF101">
        <v>9.4500239989329482E-4</v>
      </c>
      <c r="BG101">
        <v>0</v>
      </c>
      <c r="BH101">
        <v>7</v>
      </c>
      <c r="BI101">
        <v>0</v>
      </c>
      <c r="BJ101">
        <v>17</v>
      </c>
      <c r="BK101">
        <v>0</v>
      </c>
      <c r="BL101">
        <v>33</v>
      </c>
      <c r="BM101">
        <v>0</v>
      </c>
      <c r="BN101">
        <v>58</v>
      </c>
      <c r="BO101">
        <v>39.194270663872118</v>
      </c>
    </row>
    <row r="102" spans="1:67" x14ac:dyDescent="0.25">
      <c r="A102" t="s">
        <v>389</v>
      </c>
      <c r="B102" t="s">
        <v>387</v>
      </c>
      <c r="C102" t="s">
        <v>21</v>
      </c>
      <c r="D102" t="s">
        <v>388</v>
      </c>
      <c r="E102" t="s">
        <v>195</v>
      </c>
      <c r="F102" t="s">
        <v>26</v>
      </c>
      <c r="G102" t="s">
        <v>27</v>
      </c>
      <c r="H102">
        <v>686</v>
      </c>
      <c r="I102" s="2">
        <v>0.26093294460641397</v>
      </c>
      <c r="J102" s="2">
        <v>0.73906705539358597</v>
      </c>
      <c r="K102" s="2">
        <v>2.3323615160349798E-2</v>
      </c>
      <c r="L102" s="2">
        <v>0.45772594752186502</v>
      </c>
      <c r="M102" s="2">
        <v>0.233236151603498</v>
      </c>
      <c r="N102" s="2">
        <v>0</v>
      </c>
      <c r="O102" s="2">
        <v>7.1428571428571397E-2</v>
      </c>
      <c r="P102" s="2">
        <v>0.214285714285714</v>
      </c>
      <c r="R102" t="s">
        <v>390</v>
      </c>
      <c r="S102" t="s">
        <v>35</v>
      </c>
      <c r="T102">
        <v>2</v>
      </c>
      <c r="U102" t="s">
        <v>387</v>
      </c>
      <c r="V102">
        <v>2</v>
      </c>
      <c r="W102">
        <v>686</v>
      </c>
      <c r="X102">
        <v>15.390491611172189</v>
      </c>
      <c r="Y102">
        <v>2.298027291339757</v>
      </c>
      <c r="Z102">
        <v>13.092464319832439</v>
      </c>
      <c r="AA102">
        <v>0</v>
      </c>
      <c r="AB102">
        <v>15</v>
      </c>
      <c r="AC102">
        <v>5</v>
      </c>
      <c r="AD102">
        <v>2.6613731235963418</v>
      </c>
      <c r="AE102">
        <v>0.4500097461682846</v>
      </c>
      <c r="AF102">
        <v>0.45000971575768511</v>
      </c>
      <c r="AG102">
        <v>3</v>
      </c>
      <c r="AH102">
        <v>0.16908931039334399</v>
      </c>
      <c r="AI102">
        <v>0</v>
      </c>
      <c r="AJ102">
        <v>2</v>
      </c>
      <c r="AK102">
        <v>0</v>
      </c>
      <c r="AL102">
        <v>14</v>
      </c>
      <c r="AM102">
        <v>0</v>
      </c>
      <c r="AN102">
        <v>5</v>
      </c>
      <c r="AO102">
        <v>0</v>
      </c>
      <c r="AP102">
        <v>16</v>
      </c>
      <c r="AQ102">
        <v>21.129215185165361</v>
      </c>
      <c r="AR102" t="s">
        <v>802</v>
      </c>
      <c r="AS102" t="s">
        <v>200</v>
      </c>
      <c r="AT102">
        <v>0</v>
      </c>
      <c r="AU102">
        <v>572</v>
      </c>
      <c r="AV102">
        <v>0</v>
      </c>
      <c r="AW102">
        <v>0</v>
      </c>
      <c r="AX102">
        <v>0</v>
      </c>
      <c r="AY102">
        <v>0</v>
      </c>
      <c r="AZ102">
        <v>4</v>
      </c>
      <c r="BA102">
        <v>4</v>
      </c>
      <c r="BB102">
        <v>12.708102361293999</v>
      </c>
      <c r="BC102">
        <v>1.914234268786396</v>
      </c>
      <c r="BD102">
        <v>1.9142342603681</v>
      </c>
      <c r="BE102">
        <v>1</v>
      </c>
      <c r="BF102">
        <v>0.15063100802655821</v>
      </c>
      <c r="BG102">
        <v>0</v>
      </c>
      <c r="BH102">
        <v>2</v>
      </c>
      <c r="BI102">
        <v>0</v>
      </c>
      <c r="BJ102">
        <v>10</v>
      </c>
      <c r="BK102">
        <v>0</v>
      </c>
      <c r="BL102">
        <v>3</v>
      </c>
      <c r="BM102">
        <v>0</v>
      </c>
      <c r="BN102">
        <v>14</v>
      </c>
      <c r="BO102">
        <v>21.778291755512559</v>
      </c>
    </row>
    <row r="103" spans="1:67" x14ac:dyDescent="0.25">
      <c r="A103" t="s">
        <v>393</v>
      </c>
      <c r="B103" t="s">
        <v>391</v>
      </c>
      <c r="C103" t="s">
        <v>21</v>
      </c>
      <c r="D103" t="s">
        <v>392</v>
      </c>
      <c r="E103" t="s">
        <v>63</v>
      </c>
      <c r="F103" t="s">
        <v>26</v>
      </c>
      <c r="G103" t="s">
        <v>27</v>
      </c>
      <c r="H103">
        <v>575</v>
      </c>
      <c r="I103" s="2">
        <v>0.79130434782608605</v>
      </c>
      <c r="J103" s="2">
        <v>0.208695652173913</v>
      </c>
      <c r="K103" s="2">
        <v>4.1739130434782598E-2</v>
      </c>
      <c r="L103" s="2">
        <v>1.56521739130434E-2</v>
      </c>
      <c r="M103" s="2">
        <v>0.208695652173913</v>
      </c>
      <c r="N103" s="2">
        <v>1.7391304347826001E-3</v>
      </c>
      <c r="O103" s="2">
        <v>9.0434782608695599E-2</v>
      </c>
      <c r="P103" s="2">
        <v>0.64173913043478203</v>
      </c>
      <c r="T103">
        <v>1</v>
      </c>
      <c r="U103" t="s">
        <v>788</v>
      </c>
      <c r="V103">
        <v>3</v>
      </c>
      <c r="W103">
        <v>1386</v>
      </c>
      <c r="X103">
        <v>7.4916346366390449E-3</v>
      </c>
      <c r="Y103">
        <v>0</v>
      </c>
      <c r="Z103">
        <v>7.4916346366390449E-3</v>
      </c>
      <c r="AA103">
        <v>0</v>
      </c>
      <c r="AB103">
        <v>0</v>
      </c>
      <c r="AC103">
        <v>0</v>
      </c>
      <c r="AD103">
        <v>6.9453471518136736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4</v>
      </c>
      <c r="AM103">
        <v>0</v>
      </c>
      <c r="AN103">
        <v>2</v>
      </c>
      <c r="AO103">
        <v>0</v>
      </c>
      <c r="AP103">
        <v>6</v>
      </c>
      <c r="AQ103">
        <v>8.1970485983434465</v>
      </c>
      <c r="AR103" t="s">
        <v>427</v>
      </c>
      <c r="AS103" t="s">
        <v>427</v>
      </c>
      <c r="AT103">
        <v>3</v>
      </c>
      <c r="AU103">
        <v>708</v>
      </c>
      <c r="AV103">
        <v>8.580353731070586</v>
      </c>
      <c r="AW103">
        <v>4.5700743264608343</v>
      </c>
      <c r="AX103">
        <v>2.1839714436189648</v>
      </c>
      <c r="AY103">
        <v>1.826307960990788</v>
      </c>
      <c r="AZ103">
        <v>35</v>
      </c>
      <c r="BA103">
        <v>5</v>
      </c>
      <c r="BB103">
        <v>5.1238239973007849</v>
      </c>
      <c r="BC103">
        <v>1.1964218751854589</v>
      </c>
      <c r="BD103">
        <v>1.1964218893325189</v>
      </c>
      <c r="BE103">
        <v>7</v>
      </c>
      <c r="BF103">
        <v>0.23350175099998219</v>
      </c>
      <c r="BG103">
        <v>0</v>
      </c>
      <c r="BH103">
        <v>3</v>
      </c>
      <c r="BI103">
        <v>0</v>
      </c>
      <c r="BJ103">
        <v>19</v>
      </c>
      <c r="BK103">
        <v>0</v>
      </c>
      <c r="BL103">
        <v>5</v>
      </c>
      <c r="BM103">
        <v>0</v>
      </c>
      <c r="BN103">
        <v>21</v>
      </c>
      <c r="BO103">
        <v>30.132158665096089</v>
      </c>
    </row>
    <row r="104" spans="1:67" x14ac:dyDescent="0.25">
      <c r="A104" t="s">
        <v>396</v>
      </c>
      <c r="B104" t="s">
        <v>394</v>
      </c>
      <c r="C104" t="s">
        <v>21</v>
      </c>
      <c r="D104" t="s">
        <v>395</v>
      </c>
      <c r="E104" t="s">
        <v>101</v>
      </c>
      <c r="F104" t="s">
        <v>26</v>
      </c>
      <c r="G104" t="s">
        <v>27</v>
      </c>
      <c r="H104">
        <v>541</v>
      </c>
      <c r="I104" s="2">
        <v>0.17190388170055401</v>
      </c>
      <c r="J104" s="2">
        <v>0.82809611829944496</v>
      </c>
      <c r="K104" s="2">
        <v>2.0332717190388101E-2</v>
      </c>
      <c r="L104" s="2">
        <v>0.13123844731977799</v>
      </c>
      <c r="M104" s="2">
        <v>0.38447319778188499</v>
      </c>
      <c r="N104" s="2">
        <v>0</v>
      </c>
      <c r="O104" s="2">
        <v>7.5785582255083098E-2</v>
      </c>
      <c r="P104" s="2">
        <v>0.38817005545286498</v>
      </c>
      <c r="R104" t="s">
        <v>397</v>
      </c>
      <c r="S104" t="s">
        <v>46</v>
      </c>
      <c r="T104">
        <v>1</v>
      </c>
      <c r="U104" t="s">
        <v>394</v>
      </c>
      <c r="V104">
        <v>0</v>
      </c>
      <c r="W104">
        <v>541</v>
      </c>
      <c r="X104">
        <v>25.213177511390459</v>
      </c>
      <c r="Y104">
        <v>0</v>
      </c>
      <c r="Z104">
        <v>22.65171928664212</v>
      </c>
      <c r="AA104">
        <v>2.561458224748336</v>
      </c>
      <c r="AB104">
        <v>19</v>
      </c>
      <c r="AC104">
        <v>4.75</v>
      </c>
      <c r="AD104">
        <v>15.89777241583108</v>
      </c>
      <c r="AE104">
        <v>3.9378739405592542</v>
      </c>
      <c r="AF104">
        <v>3.9378739269472489</v>
      </c>
      <c r="AG104">
        <v>4</v>
      </c>
      <c r="AH104">
        <v>0.24769973034951059</v>
      </c>
      <c r="AI104">
        <v>0</v>
      </c>
      <c r="AJ104">
        <v>1</v>
      </c>
      <c r="AK104">
        <v>0</v>
      </c>
      <c r="AL104">
        <v>30</v>
      </c>
      <c r="AM104">
        <v>0</v>
      </c>
      <c r="AN104">
        <v>19</v>
      </c>
      <c r="AO104">
        <v>0</v>
      </c>
      <c r="AP104">
        <v>47</v>
      </c>
      <c r="AQ104">
        <v>91.901467973325182</v>
      </c>
      <c r="AR104" t="s">
        <v>430</v>
      </c>
      <c r="AS104" t="s">
        <v>430</v>
      </c>
      <c r="AT104">
        <v>1</v>
      </c>
      <c r="AU104">
        <v>768</v>
      </c>
      <c r="AV104">
        <v>10.80371639953654</v>
      </c>
      <c r="AW104">
        <v>0</v>
      </c>
      <c r="AX104">
        <v>0</v>
      </c>
      <c r="AY104">
        <v>10.80371639953654</v>
      </c>
      <c r="BB104">
        <v>2.2813670059486322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2</v>
      </c>
      <c r="BI104">
        <v>0</v>
      </c>
      <c r="BJ104">
        <v>15</v>
      </c>
      <c r="BK104">
        <v>0</v>
      </c>
      <c r="BL104">
        <v>5</v>
      </c>
      <c r="BM104">
        <v>0</v>
      </c>
      <c r="BN104">
        <v>9</v>
      </c>
      <c r="BO104">
        <v>43.870048104966529</v>
      </c>
    </row>
    <row r="105" spans="1:67" x14ac:dyDescent="0.25">
      <c r="A105" t="s">
        <v>400</v>
      </c>
      <c r="B105" t="s">
        <v>398</v>
      </c>
      <c r="C105" t="s">
        <v>21</v>
      </c>
      <c r="D105" t="s">
        <v>399</v>
      </c>
      <c r="E105" t="s">
        <v>24</v>
      </c>
      <c r="F105" t="s">
        <v>26</v>
      </c>
      <c r="G105" t="s">
        <v>27</v>
      </c>
      <c r="H105">
        <v>520</v>
      </c>
      <c r="I105" s="2">
        <v>0.18076923076922999</v>
      </c>
      <c r="J105" s="2">
        <v>0.81923076923076898</v>
      </c>
      <c r="K105" s="2">
        <v>1.1538461538461499E-2</v>
      </c>
      <c r="L105" s="2">
        <v>0.10384615384615301</v>
      </c>
      <c r="M105" s="2">
        <v>0.71153846153846101</v>
      </c>
      <c r="N105" s="2">
        <v>1.9230769230769199E-3</v>
      </c>
      <c r="O105" s="2">
        <v>4.8076923076923003E-2</v>
      </c>
      <c r="P105" s="2">
        <v>0.123076923076923</v>
      </c>
      <c r="T105">
        <v>1</v>
      </c>
      <c r="U105" t="s">
        <v>398</v>
      </c>
      <c r="V105">
        <v>1</v>
      </c>
      <c r="W105">
        <v>520</v>
      </c>
      <c r="X105">
        <v>15.050317914448801</v>
      </c>
      <c r="Y105">
        <v>9.5513991100362183</v>
      </c>
      <c r="Z105">
        <v>5.498918804412587</v>
      </c>
      <c r="AA105">
        <v>0</v>
      </c>
      <c r="AB105">
        <v>43</v>
      </c>
      <c r="AC105">
        <v>5.375</v>
      </c>
      <c r="AD105">
        <v>2.3747925503122809</v>
      </c>
      <c r="AE105">
        <v>1.0700434517915851</v>
      </c>
      <c r="AF105">
        <v>1.0700434725226851</v>
      </c>
      <c r="AG105">
        <v>8</v>
      </c>
      <c r="AH105">
        <v>0.45058396854532479</v>
      </c>
      <c r="AI105">
        <v>0</v>
      </c>
      <c r="AJ105">
        <v>3</v>
      </c>
      <c r="AK105">
        <v>0</v>
      </c>
      <c r="AL105">
        <v>20</v>
      </c>
      <c r="AM105">
        <v>0</v>
      </c>
      <c r="AN105">
        <v>1</v>
      </c>
      <c r="AO105">
        <v>0</v>
      </c>
      <c r="AP105">
        <v>18</v>
      </c>
      <c r="AQ105">
        <v>34.367613836523361</v>
      </c>
      <c r="AR105" t="s">
        <v>43</v>
      </c>
      <c r="AS105" t="s">
        <v>43</v>
      </c>
      <c r="AT105">
        <v>0</v>
      </c>
      <c r="AU105">
        <v>735</v>
      </c>
      <c r="AV105">
        <v>14.51005565400091</v>
      </c>
      <c r="AW105">
        <v>0</v>
      </c>
      <c r="AX105">
        <v>14.51005565400091</v>
      </c>
      <c r="AY105">
        <v>0</v>
      </c>
      <c r="AZ105">
        <v>20</v>
      </c>
      <c r="BA105">
        <v>5</v>
      </c>
      <c r="BB105">
        <v>28.635444303236071</v>
      </c>
      <c r="BC105">
        <v>10.500149964172181</v>
      </c>
      <c r="BD105">
        <v>10.50014997817687</v>
      </c>
      <c r="BE105">
        <v>4</v>
      </c>
      <c r="BF105">
        <v>0.36668367541220848</v>
      </c>
      <c r="BG105">
        <v>0</v>
      </c>
      <c r="BH105">
        <v>10</v>
      </c>
      <c r="BI105">
        <v>0</v>
      </c>
      <c r="BJ105">
        <v>20</v>
      </c>
      <c r="BK105">
        <v>0</v>
      </c>
      <c r="BL105">
        <v>11</v>
      </c>
      <c r="BM105">
        <v>0</v>
      </c>
      <c r="BN105">
        <v>42</v>
      </c>
      <c r="BO105">
        <v>70.324899540747282</v>
      </c>
    </row>
    <row r="106" spans="1:67" x14ac:dyDescent="0.25">
      <c r="A106" t="s">
        <v>403</v>
      </c>
      <c r="B106" t="s">
        <v>401</v>
      </c>
      <c r="C106" t="s">
        <v>21</v>
      </c>
      <c r="D106" t="s">
        <v>402</v>
      </c>
      <c r="E106" t="s">
        <v>24</v>
      </c>
      <c r="F106" t="s">
        <v>26</v>
      </c>
      <c r="G106" t="s">
        <v>27</v>
      </c>
      <c r="H106">
        <v>794</v>
      </c>
      <c r="I106" s="2">
        <v>0.14735516372795901</v>
      </c>
      <c r="J106" s="2">
        <v>0.85264483627204002</v>
      </c>
      <c r="K106" s="2">
        <v>1.00755667506297E-2</v>
      </c>
      <c r="L106" s="2">
        <v>0.30226700251889099</v>
      </c>
      <c r="M106" s="2">
        <v>0.55793450881611995</v>
      </c>
      <c r="N106" s="2">
        <v>1.2594458438287099E-3</v>
      </c>
      <c r="O106" s="2">
        <v>3.9042821158690101E-2</v>
      </c>
      <c r="P106" s="2">
        <v>8.9420654911838704E-2</v>
      </c>
      <c r="T106">
        <v>1</v>
      </c>
      <c r="U106" t="s">
        <v>401</v>
      </c>
      <c r="V106">
        <v>2</v>
      </c>
      <c r="W106">
        <v>794</v>
      </c>
      <c r="X106">
        <v>12.133575055210651</v>
      </c>
      <c r="Y106">
        <v>6.6542213107689676</v>
      </c>
      <c r="Z106">
        <v>5.4793537444416831</v>
      </c>
      <c r="AA106">
        <v>0</v>
      </c>
      <c r="AB106">
        <v>90</v>
      </c>
      <c r="AC106">
        <v>6</v>
      </c>
      <c r="AD106">
        <v>3.598223841502858</v>
      </c>
      <c r="AE106">
        <v>1.4728581840102191</v>
      </c>
      <c r="AF106">
        <v>1.4728582200895239</v>
      </c>
      <c r="AG106">
        <v>15</v>
      </c>
      <c r="AH106">
        <v>0.40932922710974412</v>
      </c>
      <c r="AI106">
        <v>0</v>
      </c>
      <c r="AJ106">
        <v>8</v>
      </c>
      <c r="AK106">
        <v>1</v>
      </c>
      <c r="AL106">
        <v>27</v>
      </c>
      <c r="AM106">
        <v>0</v>
      </c>
      <c r="AN106">
        <v>9</v>
      </c>
      <c r="AO106">
        <v>0</v>
      </c>
      <c r="AP106">
        <v>28</v>
      </c>
      <c r="AQ106">
        <v>50.681204407834173</v>
      </c>
      <c r="AR106" t="s">
        <v>438</v>
      </c>
      <c r="AS106" t="s">
        <v>438</v>
      </c>
      <c r="AT106">
        <v>1</v>
      </c>
      <c r="AU106">
        <v>577</v>
      </c>
      <c r="AV106">
        <v>11.41411265748161</v>
      </c>
      <c r="AW106">
        <v>2.4566988126604068</v>
      </c>
      <c r="AX106">
        <v>8.9574138448212057</v>
      </c>
      <c r="AY106">
        <v>0</v>
      </c>
      <c r="BB106">
        <v>2.5569386096801821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1</v>
      </c>
      <c r="BI106">
        <v>1</v>
      </c>
      <c r="BJ106">
        <v>6</v>
      </c>
      <c r="BK106">
        <v>0</v>
      </c>
      <c r="BL106">
        <v>7</v>
      </c>
      <c r="BM106">
        <v>0</v>
      </c>
      <c r="BN106">
        <v>20</v>
      </c>
      <c r="BO106">
        <v>18.972168874947371</v>
      </c>
    </row>
    <row r="107" spans="1:67" x14ac:dyDescent="0.25">
      <c r="A107" t="s">
        <v>406</v>
      </c>
      <c r="B107" t="s">
        <v>404</v>
      </c>
      <c r="C107" t="s">
        <v>21</v>
      </c>
      <c r="D107" t="s">
        <v>405</v>
      </c>
      <c r="E107" t="s">
        <v>67</v>
      </c>
      <c r="F107" t="s">
        <v>32</v>
      </c>
      <c r="G107" t="s">
        <v>33</v>
      </c>
      <c r="H107">
        <v>743</v>
      </c>
      <c r="I107" s="2">
        <v>0.27860026917900399</v>
      </c>
      <c r="J107" s="2">
        <v>0.72139973082099595</v>
      </c>
      <c r="K107" s="2">
        <v>2.5572005383579999E-2</v>
      </c>
      <c r="L107" s="2">
        <v>0.27994616419919199</v>
      </c>
      <c r="M107" s="2">
        <v>0.38761776581426599</v>
      </c>
      <c r="N107" s="2">
        <v>1.3458950201884199E-3</v>
      </c>
      <c r="O107" s="2">
        <v>0.12516823687752299</v>
      </c>
      <c r="P107" s="2">
        <v>0.18034993270524899</v>
      </c>
      <c r="T107">
        <v>1</v>
      </c>
      <c r="U107" t="s">
        <v>404</v>
      </c>
      <c r="V107">
        <v>5</v>
      </c>
      <c r="W107">
        <v>743</v>
      </c>
      <c r="X107">
        <v>4.5881050768005771</v>
      </c>
      <c r="Y107">
        <v>4.563445500381456</v>
      </c>
      <c r="Z107">
        <v>2.4659576419121379E-2</v>
      </c>
      <c r="AA107">
        <v>0</v>
      </c>
      <c r="AB107">
        <v>7</v>
      </c>
      <c r="AC107">
        <v>7</v>
      </c>
      <c r="AD107">
        <v>2.092645315698189</v>
      </c>
      <c r="AE107">
        <v>0.21622856105687779</v>
      </c>
      <c r="AF107">
        <v>0.216228573450296</v>
      </c>
      <c r="AG107">
        <v>1</v>
      </c>
      <c r="AH107">
        <v>0.1033278594489079</v>
      </c>
      <c r="AI107">
        <v>0</v>
      </c>
      <c r="AJ107">
        <v>1</v>
      </c>
      <c r="AK107">
        <v>0</v>
      </c>
      <c r="AL107">
        <v>7</v>
      </c>
      <c r="AM107">
        <v>0</v>
      </c>
      <c r="AN107">
        <v>6</v>
      </c>
      <c r="AO107">
        <v>0</v>
      </c>
      <c r="AP107">
        <v>22</v>
      </c>
      <c r="AQ107">
        <v>22.917527781773231</v>
      </c>
      <c r="AR107" t="s">
        <v>441</v>
      </c>
      <c r="AS107" t="s">
        <v>441</v>
      </c>
      <c r="AT107">
        <v>1</v>
      </c>
      <c r="AU107">
        <v>611</v>
      </c>
      <c r="AV107">
        <v>0</v>
      </c>
      <c r="AW107">
        <v>0</v>
      </c>
      <c r="AX107">
        <v>0</v>
      </c>
      <c r="AY107">
        <v>0</v>
      </c>
      <c r="BB107">
        <v>6.4756850490335571</v>
      </c>
      <c r="BC107">
        <v>0</v>
      </c>
      <c r="BD107">
        <v>0</v>
      </c>
      <c r="BE107">
        <v>0</v>
      </c>
      <c r="BF107">
        <v>0</v>
      </c>
      <c r="BG107">
        <v>0</v>
      </c>
      <c r="BI107">
        <v>0</v>
      </c>
      <c r="BJ107">
        <v>3</v>
      </c>
      <c r="BK107">
        <v>0</v>
      </c>
      <c r="BL107">
        <v>1</v>
      </c>
      <c r="BM107">
        <v>0</v>
      </c>
      <c r="BN107">
        <v>12</v>
      </c>
      <c r="BO107">
        <v>32.21736390076866</v>
      </c>
    </row>
    <row r="108" spans="1:67" x14ac:dyDescent="0.25">
      <c r="A108" t="s">
        <v>409</v>
      </c>
      <c r="B108" t="s">
        <v>407</v>
      </c>
      <c r="C108" t="s">
        <v>21</v>
      </c>
      <c r="D108" t="s">
        <v>408</v>
      </c>
      <c r="E108" t="s">
        <v>24</v>
      </c>
      <c r="F108" t="s">
        <v>108</v>
      </c>
      <c r="G108" t="s">
        <v>109</v>
      </c>
      <c r="H108">
        <v>426</v>
      </c>
      <c r="I108" s="2">
        <v>0.194835680751173</v>
      </c>
      <c r="J108" s="2">
        <v>0.80516431924882603</v>
      </c>
      <c r="K108" s="2">
        <v>2.3474178403755801E-2</v>
      </c>
      <c r="L108" s="2">
        <v>0.36854460093896702</v>
      </c>
      <c r="M108" s="2">
        <v>0.42723004694835598</v>
      </c>
      <c r="N108" s="2">
        <v>0</v>
      </c>
      <c r="O108" s="2">
        <v>7.7464788732394305E-2</v>
      </c>
      <c r="P108" s="2">
        <v>0.10328638497652499</v>
      </c>
      <c r="R108" t="s">
        <v>213</v>
      </c>
      <c r="S108" t="s">
        <v>35</v>
      </c>
      <c r="T108">
        <v>2</v>
      </c>
      <c r="U108" t="s">
        <v>789</v>
      </c>
      <c r="V108">
        <v>2</v>
      </c>
      <c r="W108">
        <v>1351</v>
      </c>
      <c r="X108">
        <v>24.667695723804751</v>
      </c>
      <c r="Y108">
        <v>13.09174805557341</v>
      </c>
      <c r="Z108">
        <v>11.57594766823134</v>
      </c>
      <c r="AA108">
        <v>0</v>
      </c>
      <c r="AB108">
        <v>59</v>
      </c>
      <c r="AC108">
        <v>5.3636363636363633</v>
      </c>
      <c r="AD108">
        <v>3.740733086832376</v>
      </c>
      <c r="AE108">
        <v>0.75633138481319839</v>
      </c>
      <c r="AF108">
        <v>0.7563313848848815</v>
      </c>
      <c r="AG108">
        <v>11</v>
      </c>
      <c r="AH108">
        <v>0.20218801161610081</v>
      </c>
      <c r="AI108">
        <v>0</v>
      </c>
      <c r="AJ108">
        <v>5</v>
      </c>
      <c r="AK108">
        <v>1</v>
      </c>
      <c r="AL108">
        <v>22</v>
      </c>
      <c r="AM108">
        <v>0</v>
      </c>
      <c r="AN108">
        <v>6</v>
      </c>
      <c r="AO108">
        <v>0</v>
      </c>
      <c r="AP108">
        <v>12</v>
      </c>
      <c r="AQ108">
        <v>33.723127389745933</v>
      </c>
      <c r="AR108" t="s">
        <v>101</v>
      </c>
      <c r="AS108" t="s">
        <v>101</v>
      </c>
      <c r="AT108">
        <v>3</v>
      </c>
      <c r="AU108">
        <v>395</v>
      </c>
      <c r="AV108">
        <v>0</v>
      </c>
      <c r="AW108">
        <v>0</v>
      </c>
      <c r="AX108">
        <v>0</v>
      </c>
      <c r="AY108">
        <v>0</v>
      </c>
      <c r="AZ108">
        <v>4</v>
      </c>
      <c r="BA108">
        <v>4</v>
      </c>
      <c r="BB108">
        <v>2.7558584440496201</v>
      </c>
      <c r="BC108">
        <v>1.8056538913812121E-3</v>
      </c>
      <c r="BD108">
        <v>1.8056528842349501E-3</v>
      </c>
      <c r="BE108">
        <v>1</v>
      </c>
      <c r="BF108">
        <v>6.5520560218901378E-4</v>
      </c>
      <c r="BG108">
        <v>0</v>
      </c>
      <c r="BH108">
        <v>1</v>
      </c>
      <c r="BI108">
        <v>0</v>
      </c>
      <c r="BJ108">
        <v>3</v>
      </c>
      <c r="BK108">
        <v>0</v>
      </c>
      <c r="BL108">
        <v>3</v>
      </c>
      <c r="BM108">
        <v>0</v>
      </c>
      <c r="BN108">
        <v>9</v>
      </c>
      <c r="BO108">
        <v>12.301189369349149</v>
      </c>
    </row>
    <row r="109" spans="1:67" x14ac:dyDescent="0.25">
      <c r="A109" t="s">
        <v>412</v>
      </c>
      <c r="B109" t="s">
        <v>410</v>
      </c>
      <c r="C109" t="s">
        <v>21</v>
      </c>
      <c r="D109" t="s">
        <v>411</v>
      </c>
      <c r="E109" t="s">
        <v>24</v>
      </c>
      <c r="F109" t="s">
        <v>26</v>
      </c>
      <c r="G109" t="s">
        <v>27</v>
      </c>
      <c r="H109">
        <v>417</v>
      </c>
      <c r="I109" s="2">
        <v>4.0767386091127102E-2</v>
      </c>
      <c r="J109" s="2">
        <v>0.95923261390887204</v>
      </c>
      <c r="K109" s="2">
        <v>0</v>
      </c>
      <c r="L109" s="2">
        <v>0.76738609112709799</v>
      </c>
      <c r="M109" s="2">
        <v>0.12470023980815299</v>
      </c>
      <c r="N109" s="2">
        <v>2.3980815347721799E-3</v>
      </c>
      <c r="O109" s="2">
        <v>4.31654676258992E-2</v>
      </c>
      <c r="P109" s="2">
        <v>6.2350119904076698E-2</v>
      </c>
      <c r="T109">
        <v>1</v>
      </c>
      <c r="U109" t="s">
        <v>410</v>
      </c>
      <c r="V109">
        <v>1</v>
      </c>
      <c r="W109">
        <v>417</v>
      </c>
      <c r="X109">
        <v>6.2610520077274563</v>
      </c>
      <c r="Y109">
        <v>0</v>
      </c>
      <c r="Z109">
        <v>6.2610520077274563</v>
      </c>
      <c r="AA109">
        <v>0</v>
      </c>
      <c r="AB109">
        <v>52</v>
      </c>
      <c r="AC109">
        <v>5.7777777777777777</v>
      </c>
      <c r="AD109">
        <v>3.3826161391631149</v>
      </c>
      <c r="AE109">
        <v>2.031373006003149</v>
      </c>
      <c r="AF109">
        <v>2.0313730370271981</v>
      </c>
      <c r="AG109">
        <v>9</v>
      </c>
      <c r="AH109">
        <v>0.60053311473460003</v>
      </c>
      <c r="AI109">
        <v>0</v>
      </c>
      <c r="AJ109">
        <v>3</v>
      </c>
      <c r="AK109">
        <v>0</v>
      </c>
      <c r="AL109">
        <v>21</v>
      </c>
      <c r="AM109">
        <v>0</v>
      </c>
      <c r="AN109">
        <v>11</v>
      </c>
      <c r="AO109">
        <v>0</v>
      </c>
      <c r="AP109">
        <v>40</v>
      </c>
      <c r="AQ109">
        <v>50.154925687095982</v>
      </c>
      <c r="AR109" t="s">
        <v>203</v>
      </c>
      <c r="AS109" t="s">
        <v>203</v>
      </c>
      <c r="AT109">
        <v>0</v>
      </c>
      <c r="AU109">
        <v>386</v>
      </c>
      <c r="AV109">
        <v>14.56070071884343</v>
      </c>
      <c r="AW109">
        <v>8.7547173647437582</v>
      </c>
      <c r="AX109">
        <v>4.0060148675999789</v>
      </c>
      <c r="AY109">
        <v>1.799968486499691</v>
      </c>
      <c r="BB109">
        <v>1.296817039139484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3</v>
      </c>
      <c r="BI109">
        <v>0</v>
      </c>
      <c r="BJ109">
        <v>13</v>
      </c>
      <c r="BK109">
        <v>0</v>
      </c>
      <c r="BL109">
        <v>3</v>
      </c>
      <c r="BM109">
        <v>0</v>
      </c>
      <c r="BN109">
        <v>21</v>
      </c>
      <c r="BO109">
        <v>21.483827523692501</v>
      </c>
    </row>
    <row r="110" spans="1:67" x14ac:dyDescent="0.25">
      <c r="A110" t="s">
        <v>415</v>
      </c>
      <c r="B110" t="s">
        <v>413</v>
      </c>
      <c r="C110" t="s">
        <v>21</v>
      </c>
      <c r="D110" t="s">
        <v>414</v>
      </c>
      <c r="E110" t="s">
        <v>24</v>
      </c>
      <c r="F110" t="s">
        <v>32</v>
      </c>
      <c r="G110" t="s">
        <v>33</v>
      </c>
      <c r="H110">
        <v>398</v>
      </c>
      <c r="I110" s="2">
        <v>8.7939698492462304E-2</v>
      </c>
      <c r="J110" s="2">
        <v>0.91206030150753703</v>
      </c>
      <c r="K110" s="2">
        <v>2.5125628140703501E-3</v>
      </c>
      <c r="L110" s="2">
        <v>0.34924623115577802</v>
      </c>
      <c r="M110" s="2">
        <v>0.45979899497487398</v>
      </c>
      <c r="N110" s="2">
        <v>0</v>
      </c>
      <c r="O110" s="2">
        <v>5.52763819095477E-2</v>
      </c>
      <c r="P110" s="2">
        <v>0.133165829145728</v>
      </c>
      <c r="R110" t="s">
        <v>416</v>
      </c>
      <c r="S110" t="s">
        <v>417</v>
      </c>
      <c r="T110">
        <v>1</v>
      </c>
      <c r="U110" t="s">
        <v>413</v>
      </c>
      <c r="V110">
        <v>1</v>
      </c>
      <c r="W110">
        <v>398</v>
      </c>
      <c r="X110">
        <v>21.555030159642619</v>
      </c>
      <c r="Y110">
        <v>0.93666301000686558</v>
      </c>
      <c r="Z110">
        <v>20.618367149635748</v>
      </c>
      <c r="AA110">
        <v>0</v>
      </c>
      <c r="AB110">
        <v>37</v>
      </c>
      <c r="AC110">
        <v>4.625</v>
      </c>
      <c r="AD110">
        <v>7.1672705958761371</v>
      </c>
      <c r="AE110">
        <v>1.3742160408246309</v>
      </c>
      <c r="AF110">
        <v>1.3742160633410621</v>
      </c>
      <c r="AG110">
        <v>8</v>
      </c>
      <c r="AH110">
        <v>0.1917349181172702</v>
      </c>
      <c r="AI110">
        <v>0</v>
      </c>
      <c r="AJ110">
        <v>5</v>
      </c>
      <c r="AK110">
        <v>1</v>
      </c>
      <c r="AL110">
        <v>18</v>
      </c>
      <c r="AM110">
        <v>0</v>
      </c>
      <c r="AN110">
        <v>19</v>
      </c>
      <c r="AO110">
        <v>0</v>
      </c>
      <c r="AP110">
        <v>34</v>
      </c>
      <c r="AQ110">
        <v>69.811390612866958</v>
      </c>
      <c r="AR110" t="s">
        <v>206</v>
      </c>
      <c r="AS110" t="s">
        <v>206</v>
      </c>
      <c r="AT110">
        <v>3</v>
      </c>
      <c r="AU110">
        <v>995</v>
      </c>
      <c r="AV110">
        <v>36.311339277320499</v>
      </c>
      <c r="AW110">
        <v>3.7370036203350998</v>
      </c>
      <c r="AX110">
        <v>32.574335656985397</v>
      </c>
      <c r="AY110">
        <v>0</v>
      </c>
      <c r="AZ110">
        <v>13</v>
      </c>
      <c r="BA110">
        <v>4.333333333333333</v>
      </c>
      <c r="BB110">
        <v>5.6151109302488367</v>
      </c>
      <c r="BC110">
        <v>0.31162659860508363</v>
      </c>
      <c r="BD110">
        <v>0.31162657130845012</v>
      </c>
      <c r="BE110">
        <v>3</v>
      </c>
      <c r="BF110">
        <v>5.5497852576044109E-2</v>
      </c>
      <c r="BG110">
        <v>1</v>
      </c>
      <c r="BH110">
        <v>10</v>
      </c>
      <c r="BI110">
        <v>1</v>
      </c>
      <c r="BJ110">
        <v>13</v>
      </c>
      <c r="BK110">
        <v>0</v>
      </c>
      <c r="BL110">
        <v>22</v>
      </c>
      <c r="BM110">
        <v>0</v>
      </c>
      <c r="BN110">
        <v>42</v>
      </c>
      <c r="BO110">
        <v>48.544733402850078</v>
      </c>
    </row>
    <row r="111" spans="1:67" x14ac:dyDescent="0.25">
      <c r="A111" t="s">
        <v>420</v>
      </c>
      <c r="B111" t="s">
        <v>418</v>
      </c>
      <c r="C111" t="s">
        <v>21</v>
      </c>
      <c r="D111" t="s">
        <v>419</v>
      </c>
      <c r="E111" t="s">
        <v>38</v>
      </c>
      <c r="F111" t="s">
        <v>26</v>
      </c>
      <c r="G111" t="s">
        <v>27</v>
      </c>
      <c r="H111">
        <v>555</v>
      </c>
      <c r="I111" s="2">
        <v>0.322522522522522</v>
      </c>
      <c r="J111" s="2">
        <v>0.677477477477477</v>
      </c>
      <c r="K111" s="2">
        <v>7.2072072072072004E-3</v>
      </c>
      <c r="L111" s="2">
        <v>3.9639639639639603E-2</v>
      </c>
      <c r="M111" s="2">
        <v>0.266666666666666</v>
      </c>
      <c r="N111" s="2">
        <v>1.8018018018018001E-3</v>
      </c>
      <c r="O111" s="2">
        <v>3.0630630630630599E-2</v>
      </c>
      <c r="P111" s="2">
        <v>0.65405405405405403</v>
      </c>
      <c r="T111">
        <v>1</v>
      </c>
      <c r="U111" t="s">
        <v>418</v>
      </c>
      <c r="V111">
        <v>0</v>
      </c>
      <c r="W111">
        <v>555</v>
      </c>
      <c r="X111">
        <v>12.491736280106251</v>
      </c>
      <c r="Y111">
        <v>0</v>
      </c>
      <c r="Z111">
        <v>0</v>
      </c>
      <c r="AA111">
        <v>12.491736280106251</v>
      </c>
      <c r="AB111">
        <v>4</v>
      </c>
      <c r="AC111">
        <v>4</v>
      </c>
      <c r="AD111">
        <v>164.64403193138921</v>
      </c>
      <c r="AE111">
        <v>2.217218575600171</v>
      </c>
      <c r="AF111">
        <v>2.2172185480511999</v>
      </c>
      <c r="AG111">
        <v>1</v>
      </c>
      <c r="AH111">
        <v>1.346674124528326E-2</v>
      </c>
      <c r="AI111">
        <v>0</v>
      </c>
      <c r="AJ111">
        <v>5</v>
      </c>
      <c r="AK111">
        <v>0</v>
      </c>
      <c r="AL111">
        <v>16</v>
      </c>
      <c r="AM111">
        <v>0</v>
      </c>
      <c r="AN111">
        <v>15</v>
      </c>
      <c r="AO111">
        <v>0</v>
      </c>
      <c r="AP111">
        <v>50</v>
      </c>
      <c r="AQ111">
        <v>135.48719226384111</v>
      </c>
      <c r="AR111" t="s">
        <v>209</v>
      </c>
      <c r="AS111" t="s">
        <v>209</v>
      </c>
      <c r="AT111">
        <v>2</v>
      </c>
      <c r="AU111">
        <v>658</v>
      </c>
      <c r="AV111">
        <v>6.5732588351807637</v>
      </c>
      <c r="AW111">
        <v>3.820445146815735</v>
      </c>
      <c r="AX111">
        <v>2.7528136883650278</v>
      </c>
      <c r="AY111">
        <v>0</v>
      </c>
      <c r="AZ111">
        <v>92</v>
      </c>
      <c r="BA111">
        <v>6.1333333333333337</v>
      </c>
      <c r="BB111">
        <v>1.0759847271349481</v>
      </c>
      <c r="BC111">
        <v>1.075925064382423</v>
      </c>
      <c r="BD111">
        <v>1.075925139165574</v>
      </c>
      <c r="BE111">
        <v>14</v>
      </c>
      <c r="BF111">
        <v>0.99994455055817677</v>
      </c>
      <c r="BG111">
        <v>1</v>
      </c>
      <c r="BH111">
        <v>4</v>
      </c>
      <c r="BI111">
        <v>1</v>
      </c>
      <c r="BJ111">
        <v>31</v>
      </c>
      <c r="BK111">
        <v>0</v>
      </c>
      <c r="BL111">
        <v>2</v>
      </c>
      <c r="BM111">
        <v>0</v>
      </c>
      <c r="BN111">
        <v>8</v>
      </c>
      <c r="BO111">
        <v>21.958120700579439</v>
      </c>
    </row>
    <row r="112" spans="1:67" x14ac:dyDescent="0.25">
      <c r="A112" t="s">
        <v>423</v>
      </c>
      <c r="B112" t="s">
        <v>421</v>
      </c>
      <c r="C112" t="s">
        <v>147</v>
      </c>
      <c r="D112" t="s">
        <v>422</v>
      </c>
      <c r="E112" t="s">
        <v>24</v>
      </c>
      <c r="F112" t="s">
        <v>26</v>
      </c>
      <c r="G112" t="s">
        <v>27</v>
      </c>
      <c r="H112">
        <v>925</v>
      </c>
      <c r="I112" s="2">
        <v>0.19027027027026999</v>
      </c>
      <c r="J112" s="2">
        <v>0.80972972972972901</v>
      </c>
      <c r="K112" s="2">
        <v>1.18918918918918E-2</v>
      </c>
      <c r="L112" s="2">
        <v>0.40864864864864803</v>
      </c>
      <c r="M112" s="2">
        <v>0.45729729729729701</v>
      </c>
      <c r="N112" s="2">
        <v>0</v>
      </c>
      <c r="O112" s="2">
        <v>5.1891891891891799E-2</v>
      </c>
      <c r="P112" s="2">
        <v>7.0270270270270205E-2</v>
      </c>
      <c r="T112">
        <v>1</v>
      </c>
      <c r="U112" t="s">
        <v>789</v>
      </c>
      <c r="V112">
        <v>2</v>
      </c>
      <c r="W112">
        <v>1351</v>
      </c>
      <c r="X112">
        <v>24.667695723804751</v>
      </c>
      <c r="Y112">
        <v>13.09174805557341</v>
      </c>
      <c r="Z112">
        <v>11.57594766823134</v>
      </c>
      <c r="AA112">
        <v>0</v>
      </c>
      <c r="AB112">
        <v>59</v>
      </c>
      <c r="AC112">
        <v>5.3636363636363633</v>
      </c>
      <c r="AD112">
        <v>3.740733086832376</v>
      </c>
      <c r="AE112">
        <v>0.75633138481319839</v>
      </c>
      <c r="AF112">
        <v>0.7563313848848815</v>
      </c>
      <c r="AG112">
        <v>11</v>
      </c>
      <c r="AH112">
        <v>0.20218801161610081</v>
      </c>
      <c r="AI112">
        <v>0</v>
      </c>
      <c r="AJ112">
        <v>5</v>
      </c>
      <c r="AK112">
        <v>1</v>
      </c>
      <c r="AL112">
        <v>22</v>
      </c>
      <c r="AM112">
        <v>0</v>
      </c>
      <c r="AN112">
        <v>6</v>
      </c>
      <c r="AO112">
        <v>0</v>
      </c>
      <c r="AP112">
        <v>12</v>
      </c>
      <c r="AQ112">
        <v>33.723127389745933</v>
      </c>
      <c r="AR112" t="s">
        <v>447</v>
      </c>
      <c r="AS112" t="s">
        <v>447</v>
      </c>
      <c r="AT112">
        <v>0</v>
      </c>
      <c r="AU112">
        <v>707</v>
      </c>
      <c r="AV112">
        <v>0</v>
      </c>
      <c r="AW112">
        <v>0</v>
      </c>
      <c r="AX112">
        <v>0</v>
      </c>
      <c r="AY112">
        <v>0</v>
      </c>
      <c r="AZ112">
        <v>15</v>
      </c>
      <c r="BA112">
        <v>5</v>
      </c>
      <c r="BB112">
        <v>16.197907224995092</v>
      </c>
      <c r="BC112">
        <v>0.26640968395212961</v>
      </c>
      <c r="BD112">
        <v>0.2664097122879257</v>
      </c>
      <c r="BE112">
        <v>3</v>
      </c>
      <c r="BF112">
        <v>1.6447166924195698E-2</v>
      </c>
      <c r="BG112">
        <v>0</v>
      </c>
      <c r="BH112">
        <v>2</v>
      </c>
      <c r="BI112">
        <v>0</v>
      </c>
      <c r="BJ112">
        <v>8</v>
      </c>
      <c r="BK112">
        <v>0</v>
      </c>
      <c r="BL112">
        <v>4</v>
      </c>
      <c r="BM112">
        <v>0</v>
      </c>
      <c r="BN112">
        <v>14</v>
      </c>
      <c r="BO112">
        <v>44.030679597151803</v>
      </c>
    </row>
    <row r="113" spans="1:67" x14ac:dyDescent="0.25">
      <c r="A113" t="s">
        <v>426</v>
      </c>
      <c r="B113" t="s">
        <v>424</v>
      </c>
      <c r="C113" t="s">
        <v>21</v>
      </c>
      <c r="D113" t="s">
        <v>425</v>
      </c>
      <c r="E113" t="s">
        <v>24</v>
      </c>
      <c r="F113" t="s">
        <v>26</v>
      </c>
      <c r="G113" t="s">
        <v>27</v>
      </c>
      <c r="H113">
        <v>843</v>
      </c>
      <c r="I113" s="2">
        <v>0.75919335705812496</v>
      </c>
      <c r="J113" s="2">
        <v>0.24080664294187401</v>
      </c>
      <c r="K113" s="2">
        <v>0.38434163701067597</v>
      </c>
      <c r="L113" s="2">
        <v>0.14827995255041501</v>
      </c>
      <c r="M113" s="2">
        <v>0.12930011862396201</v>
      </c>
      <c r="N113" s="2">
        <v>7.1174377224199198E-3</v>
      </c>
      <c r="O113" s="2">
        <v>8.0664294187425795E-2</v>
      </c>
      <c r="P113" s="2">
        <v>0.25029655990510002</v>
      </c>
      <c r="Q113" t="s">
        <v>91</v>
      </c>
      <c r="T113">
        <v>1</v>
      </c>
      <c r="U113" t="s">
        <v>424</v>
      </c>
      <c r="V113">
        <v>2</v>
      </c>
      <c r="W113">
        <v>843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3.2019561525636839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2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5</v>
      </c>
      <c r="AQ113">
        <v>3.304152793058984</v>
      </c>
      <c r="AR113" t="s">
        <v>452</v>
      </c>
      <c r="AS113" t="s">
        <v>452</v>
      </c>
      <c r="AT113">
        <v>6</v>
      </c>
      <c r="AU113">
        <v>630</v>
      </c>
      <c r="AV113">
        <v>0.3611442536333439</v>
      </c>
      <c r="AW113">
        <v>0</v>
      </c>
      <c r="AX113">
        <v>0.3611442536333439</v>
      </c>
      <c r="AY113">
        <v>0</v>
      </c>
      <c r="AZ113">
        <v>32</v>
      </c>
      <c r="BA113">
        <v>6.4</v>
      </c>
      <c r="BB113">
        <v>0.82624926457734216</v>
      </c>
      <c r="BC113">
        <v>0.66707218708143301</v>
      </c>
      <c r="BD113">
        <v>0.66707222030038449</v>
      </c>
      <c r="BE113">
        <v>5</v>
      </c>
      <c r="BF113">
        <v>0.80734981037794429</v>
      </c>
      <c r="BG113">
        <v>1</v>
      </c>
      <c r="BH113">
        <v>4</v>
      </c>
      <c r="BI113">
        <v>0</v>
      </c>
      <c r="BJ113">
        <v>10</v>
      </c>
      <c r="BK113">
        <v>0</v>
      </c>
      <c r="BL113">
        <v>4</v>
      </c>
      <c r="BM113">
        <v>0</v>
      </c>
      <c r="BN113">
        <v>9</v>
      </c>
      <c r="BO113">
        <v>5.2591508211525646</v>
      </c>
    </row>
    <row r="114" spans="1:67" x14ac:dyDescent="0.25">
      <c r="A114" t="s">
        <v>429</v>
      </c>
      <c r="B114" t="s">
        <v>427</v>
      </c>
      <c r="C114" t="s">
        <v>21</v>
      </c>
      <c r="D114" t="s">
        <v>428</v>
      </c>
      <c r="E114" t="s">
        <v>24</v>
      </c>
      <c r="F114" t="s">
        <v>26</v>
      </c>
      <c r="G114" t="s">
        <v>27</v>
      </c>
      <c r="H114">
        <v>708</v>
      </c>
      <c r="I114" s="2">
        <v>8.8983050847457598E-2</v>
      </c>
      <c r="J114" s="2">
        <v>0.91101694915254205</v>
      </c>
      <c r="K114" s="2">
        <v>5.6497175141242903E-3</v>
      </c>
      <c r="L114" s="2">
        <v>0.77118644067796605</v>
      </c>
      <c r="M114" s="2">
        <v>0.161016949152542</v>
      </c>
      <c r="N114" s="2">
        <v>1.41242937853107E-3</v>
      </c>
      <c r="O114" s="2">
        <v>1.2711864406779599E-2</v>
      </c>
      <c r="P114" s="2">
        <v>4.8022598870056499E-2</v>
      </c>
      <c r="Q114" t="s">
        <v>192</v>
      </c>
      <c r="T114">
        <v>2</v>
      </c>
      <c r="U114" t="s">
        <v>427</v>
      </c>
      <c r="V114">
        <v>3</v>
      </c>
      <c r="W114">
        <v>708</v>
      </c>
      <c r="X114">
        <v>8.580353731070586</v>
      </c>
      <c r="Y114">
        <v>4.5700743264608343</v>
      </c>
      <c r="Z114">
        <v>2.1839714436189648</v>
      </c>
      <c r="AA114">
        <v>1.826307960990788</v>
      </c>
      <c r="AB114">
        <v>35</v>
      </c>
      <c r="AC114">
        <v>5</v>
      </c>
      <c r="AD114">
        <v>5.1238239973007849</v>
      </c>
      <c r="AE114">
        <v>1.1964218751854589</v>
      </c>
      <c r="AF114">
        <v>1.1964218893325189</v>
      </c>
      <c r="AG114">
        <v>7</v>
      </c>
      <c r="AH114">
        <v>0.23350175099998219</v>
      </c>
      <c r="AI114">
        <v>0</v>
      </c>
      <c r="AJ114">
        <v>3</v>
      </c>
      <c r="AK114">
        <v>0</v>
      </c>
      <c r="AL114">
        <v>19</v>
      </c>
      <c r="AM114">
        <v>0</v>
      </c>
      <c r="AN114">
        <v>5</v>
      </c>
      <c r="AO114">
        <v>0</v>
      </c>
      <c r="AP114">
        <v>21</v>
      </c>
      <c r="AQ114">
        <v>30.132158665096089</v>
      </c>
      <c r="AR114" t="s">
        <v>455</v>
      </c>
      <c r="AS114" t="s">
        <v>455</v>
      </c>
      <c r="AT114">
        <v>0</v>
      </c>
      <c r="AU114">
        <v>736</v>
      </c>
      <c r="AV114">
        <v>4.7888978844181409</v>
      </c>
      <c r="AW114">
        <v>0</v>
      </c>
      <c r="AX114">
        <v>4.7888978844181409</v>
      </c>
      <c r="AY114">
        <v>0</v>
      </c>
      <c r="BB114">
        <v>3.9483002261172868</v>
      </c>
      <c r="BC114">
        <v>0</v>
      </c>
      <c r="BD114">
        <v>0</v>
      </c>
      <c r="BE114">
        <v>0</v>
      </c>
      <c r="BF114">
        <v>0</v>
      </c>
      <c r="BG114">
        <v>1</v>
      </c>
      <c r="BH114">
        <v>1</v>
      </c>
      <c r="BI114">
        <v>0</v>
      </c>
      <c r="BJ114">
        <v>2</v>
      </c>
      <c r="BK114">
        <v>0</v>
      </c>
      <c r="BL114">
        <v>12</v>
      </c>
      <c r="BM114">
        <v>0</v>
      </c>
      <c r="BN114">
        <v>25</v>
      </c>
      <c r="BO114">
        <v>8.6690738331535222</v>
      </c>
    </row>
    <row r="115" spans="1:67" x14ac:dyDescent="0.25">
      <c r="A115" t="s">
        <v>432</v>
      </c>
      <c r="B115" t="s">
        <v>430</v>
      </c>
      <c r="C115" t="s">
        <v>21</v>
      </c>
      <c r="D115" t="s">
        <v>431</v>
      </c>
      <c r="E115" t="s">
        <v>24</v>
      </c>
      <c r="F115" t="s">
        <v>26</v>
      </c>
      <c r="G115" t="s">
        <v>27</v>
      </c>
      <c r="H115">
        <v>768</v>
      </c>
      <c r="I115" s="2">
        <v>0.90625</v>
      </c>
      <c r="J115" s="2">
        <v>9.375E-2</v>
      </c>
      <c r="K115" s="2">
        <v>3.3854166666666602E-2</v>
      </c>
      <c r="L115" s="2">
        <v>1.5625E-2</v>
      </c>
      <c r="M115" s="2">
        <v>0.14713541666666599</v>
      </c>
      <c r="N115" s="2">
        <v>1.30208333333333E-3</v>
      </c>
      <c r="O115" s="2">
        <v>6.9010416666666602E-2</v>
      </c>
      <c r="P115" s="2">
        <v>0.73307291666666596</v>
      </c>
      <c r="T115">
        <v>1</v>
      </c>
      <c r="U115" t="s">
        <v>430</v>
      </c>
      <c r="V115">
        <v>1</v>
      </c>
      <c r="W115">
        <v>768</v>
      </c>
      <c r="X115">
        <v>10.80371639953654</v>
      </c>
      <c r="Y115">
        <v>0</v>
      </c>
      <c r="Z115">
        <v>0</v>
      </c>
      <c r="AA115">
        <v>10.80371639953654</v>
      </c>
      <c r="AB115">
        <v>0</v>
      </c>
      <c r="AC115">
        <v>0</v>
      </c>
      <c r="AD115">
        <v>2.2813670059486322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2</v>
      </c>
      <c r="AK115">
        <v>0</v>
      </c>
      <c r="AL115">
        <v>15</v>
      </c>
      <c r="AM115">
        <v>0</v>
      </c>
      <c r="AN115">
        <v>5</v>
      </c>
      <c r="AO115">
        <v>0</v>
      </c>
      <c r="AP115">
        <v>9</v>
      </c>
      <c r="AQ115">
        <v>43.870048104966529</v>
      </c>
      <c r="AR115" t="s">
        <v>458</v>
      </c>
      <c r="AS115" t="s">
        <v>458</v>
      </c>
      <c r="AT115">
        <v>1</v>
      </c>
      <c r="AU115">
        <v>441</v>
      </c>
      <c r="AV115">
        <v>12.51056310523451</v>
      </c>
      <c r="AW115">
        <v>0</v>
      </c>
      <c r="AX115">
        <v>12.51056310523451</v>
      </c>
      <c r="AY115">
        <v>0</v>
      </c>
      <c r="AZ115">
        <v>4</v>
      </c>
      <c r="BA115">
        <v>4</v>
      </c>
      <c r="BB115">
        <v>2.7369042530279599</v>
      </c>
      <c r="BC115">
        <v>2.2022012715420571E-2</v>
      </c>
      <c r="BD115">
        <v>2.2022008172152E-2</v>
      </c>
      <c r="BE115">
        <v>1</v>
      </c>
      <c r="BF115">
        <v>8.0463219314510764E-3</v>
      </c>
      <c r="BG115">
        <v>1</v>
      </c>
      <c r="BH115">
        <v>4</v>
      </c>
      <c r="BI115">
        <v>0</v>
      </c>
      <c r="BJ115">
        <v>9</v>
      </c>
      <c r="BK115">
        <v>0</v>
      </c>
      <c r="BL115">
        <v>6</v>
      </c>
      <c r="BM115">
        <v>0</v>
      </c>
      <c r="BN115">
        <v>29</v>
      </c>
      <c r="BO115">
        <v>19.287864465129051</v>
      </c>
    </row>
    <row r="116" spans="1:67" x14ac:dyDescent="0.25">
      <c r="A116" t="s">
        <v>435</v>
      </c>
      <c r="B116" t="s">
        <v>433</v>
      </c>
      <c r="C116" t="s">
        <v>147</v>
      </c>
      <c r="D116" t="s">
        <v>434</v>
      </c>
      <c r="E116" t="s">
        <v>24</v>
      </c>
      <c r="F116" t="s">
        <v>40</v>
      </c>
      <c r="G116" t="s">
        <v>40</v>
      </c>
      <c r="H116">
        <v>804</v>
      </c>
      <c r="I116" s="2">
        <v>0.66044776119402904</v>
      </c>
      <c r="J116" s="2">
        <v>0.33955223880597002</v>
      </c>
      <c r="K116" s="2">
        <v>7.4626865671641701E-2</v>
      </c>
      <c r="L116" s="2">
        <v>0.201492537313432</v>
      </c>
      <c r="M116" s="2">
        <v>0.25497512437810899</v>
      </c>
      <c r="N116" s="2">
        <v>4.97512437810945E-3</v>
      </c>
      <c r="O116" s="2">
        <v>0.111940298507462</v>
      </c>
      <c r="P116" s="2">
        <v>0.35199004975124298</v>
      </c>
      <c r="T116">
        <v>3</v>
      </c>
      <c r="U116" t="s">
        <v>791</v>
      </c>
      <c r="V116">
        <v>4</v>
      </c>
      <c r="W116">
        <v>1298</v>
      </c>
      <c r="X116">
        <v>35.918151752289972</v>
      </c>
      <c r="Y116">
        <v>10.96562602680117</v>
      </c>
      <c r="Z116">
        <v>24.95252572548879</v>
      </c>
      <c r="AA116">
        <v>0</v>
      </c>
      <c r="AB116">
        <v>92</v>
      </c>
      <c r="AC116">
        <v>5.75</v>
      </c>
      <c r="AD116">
        <v>4.6721183978635761</v>
      </c>
      <c r="AE116">
        <v>3.0934679829155649</v>
      </c>
      <c r="AF116">
        <v>3.0934679148061308</v>
      </c>
      <c r="AG116">
        <v>16</v>
      </c>
      <c r="AH116">
        <v>0.66211249790461446</v>
      </c>
      <c r="AI116">
        <v>0</v>
      </c>
      <c r="AJ116">
        <v>5</v>
      </c>
      <c r="AK116">
        <v>0</v>
      </c>
      <c r="AL116">
        <v>33</v>
      </c>
      <c r="AM116">
        <v>0</v>
      </c>
      <c r="AN116">
        <v>11</v>
      </c>
      <c r="AO116">
        <v>0</v>
      </c>
      <c r="AP116">
        <v>45</v>
      </c>
      <c r="AQ116">
        <v>85.279412456302609</v>
      </c>
      <c r="AR116" t="s">
        <v>461</v>
      </c>
      <c r="AS116" t="s">
        <v>791</v>
      </c>
      <c r="AT116">
        <v>4</v>
      </c>
      <c r="AU116">
        <v>1298</v>
      </c>
      <c r="AV116">
        <v>35.918151752289972</v>
      </c>
      <c r="AW116">
        <v>10.96562602680117</v>
      </c>
      <c r="AX116">
        <v>24.95252572548879</v>
      </c>
      <c r="AY116">
        <v>0</v>
      </c>
      <c r="AZ116">
        <v>92</v>
      </c>
      <c r="BA116">
        <v>5.75</v>
      </c>
      <c r="BB116">
        <v>4.6721183978635761</v>
      </c>
      <c r="BC116">
        <v>3.0934679829155649</v>
      </c>
      <c r="BD116">
        <v>3.0934679148061308</v>
      </c>
      <c r="BE116">
        <v>16</v>
      </c>
      <c r="BF116">
        <v>0.66211249790461446</v>
      </c>
      <c r="BG116">
        <v>0</v>
      </c>
      <c r="BH116">
        <v>5</v>
      </c>
      <c r="BI116">
        <v>0</v>
      </c>
      <c r="BJ116">
        <v>33</v>
      </c>
      <c r="BK116">
        <v>0</v>
      </c>
      <c r="BL116">
        <v>11</v>
      </c>
      <c r="BM116">
        <v>0</v>
      </c>
      <c r="BN116">
        <v>45</v>
      </c>
      <c r="BO116">
        <v>85.279412456302609</v>
      </c>
    </row>
    <row r="117" spans="1:67" x14ac:dyDescent="0.25">
      <c r="A117" t="s">
        <v>437</v>
      </c>
      <c r="B117" t="s">
        <v>43</v>
      </c>
      <c r="C117" t="s">
        <v>21</v>
      </c>
      <c r="D117" t="s">
        <v>436</v>
      </c>
      <c r="E117" t="s">
        <v>43</v>
      </c>
      <c r="F117" t="s">
        <v>32</v>
      </c>
      <c r="G117" t="s">
        <v>33</v>
      </c>
      <c r="H117">
        <v>735</v>
      </c>
      <c r="I117" s="2">
        <v>0.14557823129251701</v>
      </c>
      <c r="J117" s="2">
        <v>0.85442176870748299</v>
      </c>
      <c r="K117" s="2">
        <v>5.4421768707482903E-3</v>
      </c>
      <c r="L117" s="2">
        <v>0.163265306122448</v>
      </c>
      <c r="M117" s="2">
        <v>0.66938775510203996</v>
      </c>
      <c r="N117" s="2">
        <v>0</v>
      </c>
      <c r="O117" s="2">
        <v>2.58503401360544E-2</v>
      </c>
      <c r="P117" s="2">
        <v>0.136054421768707</v>
      </c>
      <c r="T117">
        <v>2</v>
      </c>
      <c r="U117" t="s">
        <v>43</v>
      </c>
      <c r="V117">
        <v>0</v>
      </c>
      <c r="W117">
        <v>735</v>
      </c>
      <c r="X117">
        <v>14.51005565400091</v>
      </c>
      <c r="Y117">
        <v>0</v>
      </c>
      <c r="Z117">
        <v>14.51005565400091</v>
      </c>
      <c r="AA117">
        <v>0</v>
      </c>
      <c r="AB117">
        <v>20</v>
      </c>
      <c r="AC117">
        <v>5</v>
      </c>
      <c r="AD117">
        <v>28.635444303236071</v>
      </c>
      <c r="AE117">
        <v>10.500149964172181</v>
      </c>
      <c r="AF117">
        <v>10.50014997817687</v>
      </c>
      <c r="AG117">
        <v>4</v>
      </c>
      <c r="AH117">
        <v>0.36668367541220848</v>
      </c>
      <c r="AI117">
        <v>0</v>
      </c>
      <c r="AJ117">
        <v>10</v>
      </c>
      <c r="AK117">
        <v>0</v>
      </c>
      <c r="AL117">
        <v>20</v>
      </c>
      <c r="AM117">
        <v>0</v>
      </c>
      <c r="AN117">
        <v>11</v>
      </c>
      <c r="AO117">
        <v>0</v>
      </c>
      <c r="AP117">
        <v>42</v>
      </c>
      <c r="AQ117">
        <v>70.324899540747282</v>
      </c>
      <c r="AR117" t="s">
        <v>469</v>
      </c>
      <c r="AS117" t="s">
        <v>469</v>
      </c>
      <c r="AT117">
        <v>1</v>
      </c>
      <c r="AU117">
        <v>743</v>
      </c>
      <c r="AV117">
        <v>2.201879546072278</v>
      </c>
      <c r="AW117">
        <v>2.201879546072278</v>
      </c>
      <c r="AX117">
        <v>0</v>
      </c>
      <c r="AY117">
        <v>0</v>
      </c>
      <c r="BB117">
        <v>6.788449289997482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1</v>
      </c>
      <c r="BI117">
        <v>0</v>
      </c>
      <c r="BJ117">
        <v>6</v>
      </c>
      <c r="BK117">
        <v>0</v>
      </c>
      <c r="BL117">
        <v>3</v>
      </c>
      <c r="BM117">
        <v>0</v>
      </c>
      <c r="BN117">
        <v>9</v>
      </c>
      <c r="BO117">
        <v>53.748321376629633</v>
      </c>
    </row>
    <row r="118" spans="1:67" x14ac:dyDescent="0.25">
      <c r="A118" t="s">
        <v>440</v>
      </c>
      <c r="B118" t="s">
        <v>438</v>
      </c>
      <c r="C118" t="s">
        <v>21</v>
      </c>
      <c r="D118" t="s">
        <v>439</v>
      </c>
      <c r="E118" t="s">
        <v>67</v>
      </c>
      <c r="F118" t="s">
        <v>26</v>
      </c>
      <c r="G118" t="s">
        <v>27</v>
      </c>
      <c r="H118">
        <v>577</v>
      </c>
      <c r="I118" s="2">
        <v>0.181975736568457</v>
      </c>
      <c r="J118" s="2">
        <v>0.818024263431542</v>
      </c>
      <c r="K118" s="2">
        <v>1.03986135181975E-2</v>
      </c>
      <c r="L118" s="2">
        <v>0.40034662045060598</v>
      </c>
      <c r="M118" s="2">
        <v>0.344887348353552</v>
      </c>
      <c r="N118" s="2">
        <v>1.73310225303292E-3</v>
      </c>
      <c r="O118" s="2">
        <v>8.8388214904679296E-2</v>
      </c>
      <c r="P118" s="2">
        <v>0.15424610051993001</v>
      </c>
      <c r="T118">
        <v>1</v>
      </c>
      <c r="U118" t="s">
        <v>438</v>
      </c>
      <c r="V118">
        <v>1</v>
      </c>
      <c r="W118">
        <v>577</v>
      </c>
      <c r="X118">
        <v>11.41411265748161</v>
      </c>
      <c r="Y118">
        <v>2.4566988126604068</v>
      </c>
      <c r="Z118">
        <v>8.9574138448212057</v>
      </c>
      <c r="AA118">
        <v>0</v>
      </c>
      <c r="AB118">
        <v>0</v>
      </c>
      <c r="AC118">
        <v>0</v>
      </c>
      <c r="AD118">
        <v>2.5569386096801821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1</v>
      </c>
      <c r="AK118">
        <v>1</v>
      </c>
      <c r="AL118">
        <v>6</v>
      </c>
      <c r="AM118">
        <v>0</v>
      </c>
      <c r="AN118">
        <v>7</v>
      </c>
      <c r="AO118">
        <v>0</v>
      </c>
      <c r="AP118">
        <v>20</v>
      </c>
      <c r="AQ118">
        <v>18.972168874947371</v>
      </c>
      <c r="AR118" t="s">
        <v>195</v>
      </c>
      <c r="AS118" t="s">
        <v>792</v>
      </c>
      <c r="AT118">
        <v>1</v>
      </c>
      <c r="AU118">
        <v>1069</v>
      </c>
      <c r="AV118">
        <v>3.0820751194582101</v>
      </c>
      <c r="AW118">
        <v>1.455004902832465E-3</v>
      </c>
      <c r="AX118">
        <v>3.0806201145553769</v>
      </c>
      <c r="AY118">
        <v>0</v>
      </c>
      <c r="AZ118">
        <v>16</v>
      </c>
      <c r="BA118">
        <v>5.333333333333333</v>
      </c>
      <c r="BB118">
        <v>3.3410270364462602</v>
      </c>
      <c r="BC118">
        <v>0.27998779523340073</v>
      </c>
      <c r="BD118">
        <v>0.27998778943733388</v>
      </c>
      <c r="BE118">
        <v>3</v>
      </c>
      <c r="BF118">
        <v>8.3802912152191003E-2</v>
      </c>
      <c r="BG118">
        <v>1</v>
      </c>
      <c r="BH118">
        <v>4</v>
      </c>
      <c r="BI118">
        <v>0</v>
      </c>
      <c r="BJ118">
        <v>5</v>
      </c>
      <c r="BK118">
        <v>0</v>
      </c>
      <c r="BL118">
        <v>2</v>
      </c>
      <c r="BM118">
        <v>0</v>
      </c>
      <c r="BN118">
        <v>15</v>
      </c>
      <c r="BO118">
        <v>13.237294975993249</v>
      </c>
    </row>
    <row r="119" spans="1:67" x14ac:dyDescent="0.25">
      <c r="A119" t="s">
        <v>443</v>
      </c>
      <c r="B119" t="s">
        <v>441</v>
      </c>
      <c r="C119" t="s">
        <v>21</v>
      </c>
      <c r="D119" t="s">
        <v>442</v>
      </c>
      <c r="E119" t="s">
        <v>149</v>
      </c>
      <c r="F119" t="s">
        <v>26</v>
      </c>
      <c r="G119" t="s">
        <v>27</v>
      </c>
      <c r="H119">
        <v>611</v>
      </c>
      <c r="I119" s="2">
        <v>0.63666121112929597</v>
      </c>
      <c r="J119" s="2">
        <v>0.36333878887070298</v>
      </c>
      <c r="K119" s="2">
        <v>5.7283142389525303E-2</v>
      </c>
      <c r="L119" s="2">
        <v>6.0556464811783901E-2</v>
      </c>
      <c r="M119" s="2">
        <v>0.34533551554828101</v>
      </c>
      <c r="N119" s="2">
        <v>0</v>
      </c>
      <c r="O119" s="2">
        <v>8.8379705400982E-2</v>
      </c>
      <c r="P119" s="2">
        <v>0.448445171849427</v>
      </c>
      <c r="R119" t="s">
        <v>444</v>
      </c>
      <c r="S119" t="s">
        <v>46</v>
      </c>
      <c r="T119">
        <v>1</v>
      </c>
      <c r="U119" t="s">
        <v>441</v>
      </c>
      <c r="V119">
        <v>1</v>
      </c>
      <c r="W119">
        <v>611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6.4756850490335571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3</v>
      </c>
      <c r="AM119">
        <v>0</v>
      </c>
      <c r="AN119">
        <v>1</v>
      </c>
      <c r="AO119">
        <v>0</v>
      </c>
      <c r="AP119">
        <v>12</v>
      </c>
      <c r="AQ119">
        <v>32.21736390076866</v>
      </c>
      <c r="AR119" t="s">
        <v>473</v>
      </c>
      <c r="AS119" t="s">
        <v>473</v>
      </c>
      <c r="AT119">
        <v>0</v>
      </c>
      <c r="AU119">
        <v>373</v>
      </c>
      <c r="AV119">
        <v>21.018749035008319</v>
      </c>
      <c r="AW119">
        <v>0</v>
      </c>
      <c r="AX119">
        <v>21.018749035008319</v>
      </c>
      <c r="AY119">
        <v>0</v>
      </c>
      <c r="AZ119">
        <v>8</v>
      </c>
      <c r="BA119">
        <v>4</v>
      </c>
      <c r="BB119">
        <v>23.55058029061809</v>
      </c>
      <c r="BC119">
        <v>0.1978046194839142</v>
      </c>
      <c r="BD119">
        <v>0.19780465282279239</v>
      </c>
      <c r="BE119">
        <v>2</v>
      </c>
      <c r="BF119">
        <v>8.3991399380810121E-3</v>
      </c>
      <c r="BG119">
        <v>0</v>
      </c>
      <c r="BH119">
        <v>2</v>
      </c>
      <c r="BI119">
        <v>0</v>
      </c>
      <c r="BJ119">
        <v>13</v>
      </c>
      <c r="BK119">
        <v>0</v>
      </c>
      <c r="BL119">
        <v>16</v>
      </c>
      <c r="BM119">
        <v>0</v>
      </c>
      <c r="BN119">
        <v>40</v>
      </c>
      <c r="BO119">
        <v>71.350484740817677</v>
      </c>
    </row>
    <row r="120" spans="1:67" x14ac:dyDescent="0.25">
      <c r="A120" t="s">
        <v>446</v>
      </c>
      <c r="B120" t="s">
        <v>101</v>
      </c>
      <c r="C120" t="s">
        <v>21</v>
      </c>
      <c r="D120" t="s">
        <v>445</v>
      </c>
      <c r="E120" t="s">
        <v>101</v>
      </c>
      <c r="F120" t="s">
        <v>26</v>
      </c>
      <c r="G120" t="s">
        <v>27</v>
      </c>
      <c r="H120">
        <v>395</v>
      </c>
      <c r="I120" s="2">
        <v>0.29620253164556898</v>
      </c>
      <c r="J120" s="2">
        <v>0.70379746835443002</v>
      </c>
      <c r="K120" s="2">
        <v>1.77215189873417E-2</v>
      </c>
      <c r="L120" s="2">
        <v>0.12151898734177199</v>
      </c>
      <c r="M120" s="2">
        <v>0.38987341772151901</v>
      </c>
      <c r="N120" s="2">
        <v>0</v>
      </c>
      <c r="O120" s="2">
        <v>6.8354430379746797E-2</v>
      </c>
      <c r="P120" s="2">
        <v>0.40253164556962001</v>
      </c>
      <c r="T120">
        <v>1</v>
      </c>
      <c r="U120" t="s">
        <v>101</v>
      </c>
      <c r="V120">
        <v>3</v>
      </c>
      <c r="W120">
        <v>395</v>
      </c>
      <c r="X120">
        <v>0</v>
      </c>
      <c r="Y120">
        <v>0</v>
      </c>
      <c r="Z120">
        <v>0</v>
      </c>
      <c r="AA120">
        <v>0</v>
      </c>
      <c r="AB120">
        <v>4</v>
      </c>
      <c r="AC120">
        <v>4</v>
      </c>
      <c r="AD120">
        <v>2.7558584440496201</v>
      </c>
      <c r="AE120">
        <v>1.8056538913812121E-3</v>
      </c>
      <c r="AF120">
        <v>1.8056528842349501E-3</v>
      </c>
      <c r="AG120">
        <v>1</v>
      </c>
      <c r="AH120">
        <v>6.5520560218901378E-4</v>
      </c>
      <c r="AI120">
        <v>0</v>
      </c>
      <c r="AJ120">
        <v>1</v>
      </c>
      <c r="AK120">
        <v>0</v>
      </c>
      <c r="AL120">
        <v>3</v>
      </c>
      <c r="AM120">
        <v>0</v>
      </c>
      <c r="AN120">
        <v>3</v>
      </c>
      <c r="AO120">
        <v>0</v>
      </c>
      <c r="AP120">
        <v>9</v>
      </c>
      <c r="AQ120">
        <v>12.301189369349149</v>
      </c>
      <c r="AR120" t="s">
        <v>477</v>
      </c>
      <c r="AS120" t="s">
        <v>477</v>
      </c>
      <c r="AT120">
        <v>0</v>
      </c>
      <c r="AU120">
        <v>642</v>
      </c>
      <c r="AV120">
        <v>0</v>
      </c>
      <c r="AW120">
        <v>0</v>
      </c>
      <c r="AX120">
        <v>0</v>
      </c>
      <c r="AY120">
        <v>0</v>
      </c>
      <c r="BB120">
        <v>9.1171032105973282</v>
      </c>
      <c r="BC120">
        <v>0</v>
      </c>
      <c r="BD120">
        <v>0</v>
      </c>
      <c r="BE120">
        <v>0</v>
      </c>
      <c r="BF120">
        <v>0</v>
      </c>
      <c r="BG120">
        <v>0</v>
      </c>
      <c r="BK120">
        <v>0</v>
      </c>
      <c r="BM120">
        <v>0</v>
      </c>
      <c r="BO120">
        <v>0.2021358230599995</v>
      </c>
    </row>
    <row r="121" spans="1:67" x14ac:dyDescent="0.25">
      <c r="A121" t="s">
        <v>449</v>
      </c>
      <c r="B121" t="s">
        <v>447</v>
      </c>
      <c r="C121" t="s">
        <v>21</v>
      </c>
      <c r="D121" t="s">
        <v>448</v>
      </c>
      <c r="E121" t="s">
        <v>75</v>
      </c>
      <c r="F121" t="s">
        <v>26</v>
      </c>
      <c r="G121" t="s">
        <v>27</v>
      </c>
      <c r="H121">
        <v>707</v>
      </c>
      <c r="I121" s="2">
        <v>0.17821782178217799</v>
      </c>
      <c r="J121" s="2">
        <v>0.82178217821782096</v>
      </c>
      <c r="K121" s="2">
        <v>7.07213578500707E-3</v>
      </c>
      <c r="L121" s="2">
        <v>3.81895332390381E-2</v>
      </c>
      <c r="M121" s="2">
        <v>0.608203677510608</v>
      </c>
      <c r="N121" s="2">
        <v>0</v>
      </c>
      <c r="O121" s="2">
        <v>3.5360678925035298E-2</v>
      </c>
      <c r="P121" s="2">
        <v>0.31117397454031098</v>
      </c>
      <c r="R121" t="s">
        <v>450</v>
      </c>
      <c r="S121" t="s">
        <v>451</v>
      </c>
      <c r="T121">
        <v>1</v>
      </c>
      <c r="U121" t="s">
        <v>447</v>
      </c>
      <c r="V121">
        <v>0</v>
      </c>
      <c r="W121">
        <v>707</v>
      </c>
      <c r="X121">
        <v>0</v>
      </c>
      <c r="Y121">
        <v>0</v>
      </c>
      <c r="Z121">
        <v>0</v>
      </c>
      <c r="AA121">
        <v>0</v>
      </c>
      <c r="AB121">
        <v>15</v>
      </c>
      <c r="AC121">
        <v>5</v>
      </c>
      <c r="AD121">
        <v>16.197907224995092</v>
      </c>
      <c r="AE121">
        <v>0.26640968395212961</v>
      </c>
      <c r="AF121">
        <v>0.2664097122879257</v>
      </c>
      <c r="AG121">
        <v>3</v>
      </c>
      <c r="AH121">
        <v>1.6447166924195698E-2</v>
      </c>
      <c r="AI121">
        <v>0</v>
      </c>
      <c r="AJ121">
        <v>2</v>
      </c>
      <c r="AK121">
        <v>0</v>
      </c>
      <c r="AL121">
        <v>8</v>
      </c>
      <c r="AM121">
        <v>0</v>
      </c>
      <c r="AN121">
        <v>4</v>
      </c>
      <c r="AO121">
        <v>0</v>
      </c>
      <c r="AP121">
        <v>14</v>
      </c>
      <c r="AQ121">
        <v>44.030679597151803</v>
      </c>
      <c r="AR121" t="s">
        <v>803</v>
      </c>
      <c r="AS121" t="s">
        <v>480</v>
      </c>
      <c r="AT121">
        <v>3</v>
      </c>
      <c r="AU121">
        <v>382</v>
      </c>
      <c r="AV121">
        <v>9.7414273677190728</v>
      </c>
      <c r="AW121">
        <v>9.7414273677190728</v>
      </c>
      <c r="AX121">
        <v>0</v>
      </c>
      <c r="AY121">
        <v>0</v>
      </c>
      <c r="AZ121">
        <v>24</v>
      </c>
      <c r="BA121">
        <v>4.8</v>
      </c>
      <c r="BB121">
        <v>1.2316749330440111</v>
      </c>
      <c r="BC121">
        <v>0.66743492709113605</v>
      </c>
      <c r="BD121">
        <v>0.6674349373016315</v>
      </c>
      <c r="BE121">
        <v>5</v>
      </c>
      <c r="BF121">
        <v>0.54189210901744267</v>
      </c>
      <c r="BG121">
        <v>0</v>
      </c>
      <c r="BH121">
        <v>3</v>
      </c>
      <c r="BI121">
        <v>0</v>
      </c>
      <c r="BJ121">
        <v>10</v>
      </c>
      <c r="BK121">
        <v>0</v>
      </c>
      <c r="BL121">
        <v>3</v>
      </c>
      <c r="BM121">
        <v>0</v>
      </c>
      <c r="BN121">
        <v>9</v>
      </c>
      <c r="BO121">
        <v>12.50864041595284</v>
      </c>
    </row>
    <row r="122" spans="1:67" x14ac:dyDescent="0.25">
      <c r="A122" t="s">
        <v>454</v>
      </c>
      <c r="B122" t="s">
        <v>452</v>
      </c>
      <c r="C122" t="s">
        <v>147</v>
      </c>
      <c r="D122" t="s">
        <v>453</v>
      </c>
      <c r="E122" t="s">
        <v>24</v>
      </c>
      <c r="F122" t="s">
        <v>26</v>
      </c>
      <c r="G122" t="s">
        <v>27</v>
      </c>
      <c r="H122">
        <v>630</v>
      </c>
      <c r="I122" s="2">
        <v>5.0793650793650703E-2</v>
      </c>
      <c r="J122" s="2">
        <v>0.94920634920634905</v>
      </c>
      <c r="K122" s="2">
        <v>0</v>
      </c>
      <c r="L122" s="2">
        <v>0.71111111111111103</v>
      </c>
      <c r="M122" s="2">
        <v>0.211111111111111</v>
      </c>
      <c r="N122" s="2">
        <v>4.7619047619047597E-3</v>
      </c>
      <c r="O122" s="2">
        <v>2.3809523809523801E-2</v>
      </c>
      <c r="P122" s="2">
        <v>4.9206349206349198E-2</v>
      </c>
      <c r="Q122" t="s">
        <v>178</v>
      </c>
      <c r="T122">
        <v>2</v>
      </c>
      <c r="U122" t="s">
        <v>452</v>
      </c>
      <c r="V122">
        <v>6</v>
      </c>
      <c r="W122">
        <v>630</v>
      </c>
      <c r="X122">
        <v>0.3611442536333439</v>
      </c>
      <c r="Y122">
        <v>0</v>
      </c>
      <c r="Z122">
        <v>0.3611442536333439</v>
      </c>
      <c r="AA122">
        <v>0</v>
      </c>
      <c r="AB122">
        <v>32</v>
      </c>
      <c r="AC122">
        <v>6.4</v>
      </c>
      <c r="AD122">
        <v>0.82624926457734216</v>
      </c>
      <c r="AE122">
        <v>0.66707218708143301</v>
      </c>
      <c r="AF122">
        <v>0.66707222030038449</v>
      </c>
      <c r="AG122">
        <v>5</v>
      </c>
      <c r="AH122">
        <v>0.80734981037794429</v>
      </c>
      <c r="AI122">
        <v>1</v>
      </c>
      <c r="AJ122">
        <v>4</v>
      </c>
      <c r="AK122">
        <v>0</v>
      </c>
      <c r="AL122">
        <v>10</v>
      </c>
      <c r="AM122">
        <v>0</v>
      </c>
      <c r="AN122">
        <v>4</v>
      </c>
      <c r="AO122">
        <v>0</v>
      </c>
      <c r="AP122">
        <v>9</v>
      </c>
      <c r="AQ122">
        <v>5.2591508211525646</v>
      </c>
      <c r="AR122" t="s">
        <v>248</v>
      </c>
      <c r="AS122" t="s">
        <v>248</v>
      </c>
      <c r="AT122">
        <v>0</v>
      </c>
      <c r="AU122">
        <v>478</v>
      </c>
      <c r="AV122">
        <v>0</v>
      </c>
      <c r="AW122">
        <v>0</v>
      </c>
      <c r="AX122">
        <v>0</v>
      </c>
      <c r="AY122">
        <v>0</v>
      </c>
      <c r="AZ122">
        <v>4</v>
      </c>
      <c r="BA122">
        <v>4</v>
      </c>
      <c r="BB122">
        <v>15.18027253565171</v>
      </c>
      <c r="BC122">
        <v>1.1562365544396831</v>
      </c>
      <c r="BD122">
        <v>1.15623659249226</v>
      </c>
      <c r="BE122">
        <v>1</v>
      </c>
      <c r="BF122">
        <v>7.6167048498252926E-2</v>
      </c>
      <c r="BG122">
        <v>0</v>
      </c>
      <c r="BI122">
        <v>0</v>
      </c>
      <c r="BJ122">
        <v>11</v>
      </c>
      <c r="BK122">
        <v>0</v>
      </c>
      <c r="BL122">
        <v>3</v>
      </c>
      <c r="BM122">
        <v>0</v>
      </c>
      <c r="BN122">
        <v>34</v>
      </c>
      <c r="BO122">
        <v>38.114708766025338</v>
      </c>
    </row>
    <row r="123" spans="1:67" x14ac:dyDescent="0.25">
      <c r="A123" t="s">
        <v>457</v>
      </c>
      <c r="B123" t="s">
        <v>455</v>
      </c>
      <c r="C123" t="s">
        <v>21</v>
      </c>
      <c r="D123" t="s">
        <v>456</v>
      </c>
      <c r="E123" t="s">
        <v>30</v>
      </c>
      <c r="F123" t="s">
        <v>32</v>
      </c>
      <c r="G123" t="s">
        <v>33</v>
      </c>
      <c r="H123">
        <v>736</v>
      </c>
      <c r="I123" s="2">
        <v>0.34375</v>
      </c>
      <c r="J123" s="2">
        <v>0.65625</v>
      </c>
      <c r="K123" s="2">
        <v>1.9021739130434701E-2</v>
      </c>
      <c r="L123" s="2">
        <v>0.15625</v>
      </c>
      <c r="M123" s="2">
        <v>0.41983695652173902</v>
      </c>
      <c r="N123" s="2">
        <v>0</v>
      </c>
      <c r="O123" s="2">
        <v>8.6956521739130405E-2</v>
      </c>
      <c r="P123" s="2">
        <v>0.31793478260869501</v>
      </c>
      <c r="T123">
        <v>1</v>
      </c>
      <c r="U123" t="s">
        <v>455</v>
      </c>
      <c r="V123">
        <v>0</v>
      </c>
      <c r="W123">
        <v>736</v>
      </c>
      <c r="X123">
        <v>4.7888978844181409</v>
      </c>
      <c r="Y123">
        <v>0</v>
      </c>
      <c r="Z123">
        <v>4.7888978844181409</v>
      </c>
      <c r="AA123">
        <v>0</v>
      </c>
      <c r="AB123">
        <v>0</v>
      </c>
      <c r="AC123">
        <v>0</v>
      </c>
      <c r="AD123">
        <v>3.9483002261172868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0</v>
      </c>
      <c r="AL123">
        <v>2</v>
      </c>
      <c r="AM123">
        <v>0</v>
      </c>
      <c r="AN123">
        <v>12</v>
      </c>
      <c r="AO123">
        <v>0</v>
      </c>
      <c r="AP123">
        <v>25</v>
      </c>
      <c r="AQ123">
        <v>8.6690738331535222</v>
      </c>
      <c r="AR123" t="s">
        <v>251</v>
      </c>
      <c r="AS123" t="s">
        <v>251</v>
      </c>
      <c r="AT123">
        <v>0</v>
      </c>
      <c r="AU123">
        <v>569</v>
      </c>
      <c r="AV123">
        <v>4.9541435256733619</v>
      </c>
      <c r="AW123">
        <v>0</v>
      </c>
      <c r="AX123">
        <v>4.9541435256733619</v>
      </c>
      <c r="AY123">
        <v>0</v>
      </c>
      <c r="AZ123">
        <v>31</v>
      </c>
      <c r="BA123">
        <v>5.166666666666667</v>
      </c>
      <c r="BB123">
        <v>1.6420443027835661</v>
      </c>
      <c r="BC123">
        <v>0.55721371386404428</v>
      </c>
      <c r="BD123">
        <v>0.5572137144855932</v>
      </c>
      <c r="BE123">
        <v>6</v>
      </c>
      <c r="BF123">
        <v>0.33934146168861778</v>
      </c>
      <c r="BG123">
        <v>0</v>
      </c>
      <c r="BH123">
        <v>1</v>
      </c>
      <c r="BI123">
        <v>0</v>
      </c>
      <c r="BJ123">
        <v>9</v>
      </c>
      <c r="BK123">
        <v>0</v>
      </c>
      <c r="BL123">
        <v>6</v>
      </c>
      <c r="BM123">
        <v>0</v>
      </c>
      <c r="BN123">
        <v>10</v>
      </c>
      <c r="BO123">
        <v>20.781369406135742</v>
      </c>
    </row>
    <row r="124" spans="1:67" x14ac:dyDescent="0.25">
      <c r="A124" t="s">
        <v>460</v>
      </c>
      <c r="B124" t="s">
        <v>458</v>
      </c>
      <c r="C124" t="s">
        <v>21</v>
      </c>
      <c r="D124" t="s">
        <v>459</v>
      </c>
      <c r="E124" t="s">
        <v>30</v>
      </c>
      <c r="F124" t="s">
        <v>32</v>
      </c>
      <c r="G124" t="s">
        <v>33</v>
      </c>
      <c r="H124">
        <v>441</v>
      </c>
      <c r="I124" s="2">
        <v>0.44217687074829898</v>
      </c>
      <c r="J124" s="2">
        <v>0.55782312925169997</v>
      </c>
      <c r="K124" s="2">
        <v>2.49433106575963E-2</v>
      </c>
      <c r="L124" s="2">
        <v>0.17913832199546401</v>
      </c>
      <c r="M124" s="2">
        <v>0.27891156462584998</v>
      </c>
      <c r="N124" s="2">
        <v>0</v>
      </c>
      <c r="O124" s="2">
        <v>0.117913832199546</v>
      </c>
      <c r="P124" s="2">
        <v>0.39909297052154102</v>
      </c>
      <c r="T124">
        <v>1</v>
      </c>
      <c r="U124" t="s">
        <v>458</v>
      </c>
      <c r="V124">
        <v>1</v>
      </c>
      <c r="W124">
        <v>441</v>
      </c>
      <c r="X124">
        <v>12.51056310523451</v>
      </c>
      <c r="Y124">
        <v>0</v>
      </c>
      <c r="Z124">
        <v>12.51056310523451</v>
      </c>
      <c r="AA124">
        <v>0</v>
      </c>
      <c r="AB124">
        <v>4</v>
      </c>
      <c r="AC124">
        <v>4</v>
      </c>
      <c r="AD124">
        <v>2.7369042530279599</v>
      </c>
      <c r="AE124">
        <v>2.2022012715420571E-2</v>
      </c>
      <c r="AF124">
        <v>2.2022008172152E-2</v>
      </c>
      <c r="AG124">
        <v>1</v>
      </c>
      <c r="AH124">
        <v>8.0463219314510764E-3</v>
      </c>
      <c r="AI124">
        <v>1</v>
      </c>
      <c r="AJ124">
        <v>4</v>
      </c>
      <c r="AK124">
        <v>0</v>
      </c>
      <c r="AL124">
        <v>9</v>
      </c>
      <c r="AM124">
        <v>0</v>
      </c>
      <c r="AN124">
        <v>6</v>
      </c>
      <c r="AO124">
        <v>0</v>
      </c>
      <c r="AP124">
        <v>29</v>
      </c>
      <c r="AQ124">
        <v>19.287864465129051</v>
      </c>
      <c r="AR124" t="s">
        <v>63</v>
      </c>
      <c r="AS124" t="s">
        <v>63</v>
      </c>
      <c r="AT124">
        <v>1</v>
      </c>
      <c r="AU124">
        <v>729</v>
      </c>
      <c r="AV124">
        <v>5.8702378179004802</v>
      </c>
      <c r="AW124">
        <v>5.8702378179004802</v>
      </c>
      <c r="AX124">
        <v>0</v>
      </c>
      <c r="AY124">
        <v>0</v>
      </c>
      <c r="AZ124">
        <v>8</v>
      </c>
      <c r="BA124">
        <v>4</v>
      </c>
      <c r="BB124">
        <v>4.9682497208923833</v>
      </c>
      <c r="BC124">
        <v>0.34720053910004911</v>
      </c>
      <c r="BD124">
        <v>0.34720053153743069</v>
      </c>
      <c r="BE124">
        <v>2</v>
      </c>
      <c r="BF124">
        <v>6.9883874322985123E-2</v>
      </c>
      <c r="BG124">
        <v>0</v>
      </c>
      <c r="BH124">
        <v>2</v>
      </c>
      <c r="BI124">
        <v>0</v>
      </c>
      <c r="BJ124">
        <v>7</v>
      </c>
      <c r="BK124">
        <v>0</v>
      </c>
      <c r="BL124">
        <v>2</v>
      </c>
      <c r="BM124">
        <v>0</v>
      </c>
      <c r="BN124">
        <v>5</v>
      </c>
      <c r="BO124">
        <v>12.926237490775209</v>
      </c>
    </row>
    <row r="125" spans="1:67" x14ac:dyDescent="0.25">
      <c r="A125" t="s">
        <v>463</v>
      </c>
      <c r="B125" t="s">
        <v>461</v>
      </c>
      <c r="C125" t="s">
        <v>21</v>
      </c>
      <c r="D125" t="s">
        <v>462</v>
      </c>
      <c r="E125" t="s">
        <v>24</v>
      </c>
      <c r="F125" t="s">
        <v>26</v>
      </c>
      <c r="G125" t="s">
        <v>27</v>
      </c>
      <c r="H125">
        <v>494</v>
      </c>
      <c r="I125" s="2">
        <v>0.119433198380566</v>
      </c>
      <c r="J125" s="2">
        <v>0.88056680161943301</v>
      </c>
      <c r="K125" s="2">
        <v>4.0485829959514101E-3</v>
      </c>
      <c r="L125" s="2">
        <v>0.17004048582995901</v>
      </c>
      <c r="M125" s="2">
        <v>0.72874493927125505</v>
      </c>
      <c r="N125" s="2">
        <v>0</v>
      </c>
      <c r="O125" s="2">
        <v>4.6558704453441298E-2</v>
      </c>
      <c r="P125" s="2">
        <v>5.0607287449392697E-2</v>
      </c>
      <c r="T125">
        <v>1</v>
      </c>
      <c r="U125" t="s">
        <v>791</v>
      </c>
      <c r="V125">
        <v>4</v>
      </c>
      <c r="W125">
        <v>1298</v>
      </c>
      <c r="X125">
        <v>35.918151752289972</v>
      </c>
      <c r="Y125">
        <v>10.96562602680117</v>
      </c>
      <c r="Z125">
        <v>24.95252572548879</v>
      </c>
      <c r="AA125">
        <v>0</v>
      </c>
      <c r="AB125">
        <v>92</v>
      </c>
      <c r="AC125">
        <v>5.75</v>
      </c>
      <c r="AD125">
        <v>4.6721183978635761</v>
      </c>
      <c r="AE125">
        <v>3.0934679829155649</v>
      </c>
      <c r="AF125">
        <v>3.0934679148061308</v>
      </c>
      <c r="AG125">
        <v>16</v>
      </c>
      <c r="AH125">
        <v>0.66211249790461446</v>
      </c>
      <c r="AI125">
        <v>0</v>
      </c>
      <c r="AJ125">
        <v>5</v>
      </c>
      <c r="AK125">
        <v>0</v>
      </c>
      <c r="AL125">
        <v>33</v>
      </c>
      <c r="AM125">
        <v>0</v>
      </c>
      <c r="AN125">
        <v>11</v>
      </c>
      <c r="AO125">
        <v>0</v>
      </c>
      <c r="AP125">
        <v>45</v>
      </c>
      <c r="AQ125">
        <v>85.279412456302609</v>
      </c>
      <c r="AR125" t="s">
        <v>219</v>
      </c>
      <c r="AS125" t="s">
        <v>219</v>
      </c>
      <c r="AT125">
        <v>1</v>
      </c>
      <c r="AU125">
        <v>867</v>
      </c>
      <c r="AV125">
        <v>0</v>
      </c>
      <c r="AW125">
        <v>0</v>
      </c>
      <c r="AX125">
        <v>0</v>
      </c>
      <c r="AY125">
        <v>0</v>
      </c>
      <c r="AZ125">
        <v>30</v>
      </c>
      <c r="BA125">
        <v>4.2857142857142856</v>
      </c>
      <c r="BB125">
        <v>8.0535355441923429</v>
      </c>
      <c r="BC125">
        <v>3.491431062335264</v>
      </c>
      <c r="BD125">
        <v>3.4914310622212108</v>
      </c>
      <c r="BE125">
        <v>7</v>
      </c>
      <c r="BF125">
        <v>0.43352773985743959</v>
      </c>
      <c r="BG125">
        <v>0</v>
      </c>
      <c r="BH125">
        <v>3</v>
      </c>
      <c r="BI125">
        <v>0</v>
      </c>
      <c r="BJ125">
        <v>6</v>
      </c>
      <c r="BK125">
        <v>0</v>
      </c>
      <c r="BL125">
        <v>2</v>
      </c>
      <c r="BM125">
        <v>0</v>
      </c>
      <c r="BN125">
        <v>12</v>
      </c>
      <c r="BO125">
        <v>21.329478462364019</v>
      </c>
    </row>
    <row r="126" spans="1:67" x14ac:dyDescent="0.25">
      <c r="A126" t="s">
        <v>466</v>
      </c>
      <c r="B126" t="s">
        <v>464</v>
      </c>
      <c r="C126" t="s">
        <v>147</v>
      </c>
      <c r="D126" t="s">
        <v>465</v>
      </c>
      <c r="E126" t="s">
        <v>24</v>
      </c>
      <c r="F126" t="s">
        <v>467</v>
      </c>
      <c r="G126" t="s">
        <v>468</v>
      </c>
      <c r="H126">
        <v>774</v>
      </c>
      <c r="I126" s="2">
        <v>0.57751937984496104</v>
      </c>
      <c r="J126" s="2">
        <v>0.42248062015503801</v>
      </c>
      <c r="K126" s="2">
        <v>6.4599483204134302E-3</v>
      </c>
      <c r="L126" s="2">
        <v>0.31266149870801002</v>
      </c>
      <c r="M126" s="2">
        <v>0.27777777777777701</v>
      </c>
      <c r="N126" s="2">
        <v>3.8759689922480598E-3</v>
      </c>
      <c r="O126" s="2">
        <v>7.8811369509043896E-2</v>
      </c>
      <c r="P126" s="2">
        <v>0.32041343669250599</v>
      </c>
      <c r="T126">
        <v>2</v>
      </c>
      <c r="U126" t="s">
        <v>785</v>
      </c>
      <c r="V126">
        <v>4</v>
      </c>
      <c r="W126">
        <v>1266</v>
      </c>
      <c r="X126">
        <v>15.17028395473281</v>
      </c>
      <c r="Y126">
        <v>12.73439959272506</v>
      </c>
      <c r="Z126">
        <v>2.4358843620077528</v>
      </c>
      <c r="AA126">
        <v>0</v>
      </c>
      <c r="AB126">
        <v>110</v>
      </c>
      <c r="AC126">
        <v>6.4705882352941178</v>
      </c>
      <c r="AD126">
        <v>2.32423239451595</v>
      </c>
      <c r="AE126">
        <v>1.011235789013754</v>
      </c>
      <c r="AF126">
        <v>1.0112358135367621</v>
      </c>
      <c r="AG126">
        <v>17</v>
      </c>
      <c r="AH126">
        <v>0.43508376847331243</v>
      </c>
      <c r="AI126">
        <v>0</v>
      </c>
      <c r="AJ126">
        <v>5</v>
      </c>
      <c r="AK126">
        <v>0</v>
      </c>
      <c r="AL126">
        <v>26</v>
      </c>
      <c r="AM126">
        <v>0</v>
      </c>
      <c r="AN126">
        <v>12</v>
      </c>
      <c r="AO126">
        <v>0</v>
      </c>
      <c r="AP126">
        <v>35</v>
      </c>
      <c r="AQ126">
        <v>97.229379208936734</v>
      </c>
      <c r="AR126" t="s">
        <v>222</v>
      </c>
      <c r="AS126" t="s">
        <v>793</v>
      </c>
      <c r="AT126">
        <v>0</v>
      </c>
      <c r="AU126">
        <v>748</v>
      </c>
      <c r="AV126">
        <v>18.884112766428991</v>
      </c>
      <c r="AW126">
        <v>17.4433864491977</v>
      </c>
      <c r="AX126">
        <v>1.440726317231287</v>
      </c>
      <c r="AY126">
        <v>0</v>
      </c>
      <c r="AZ126">
        <v>97</v>
      </c>
      <c r="BA126">
        <v>6.0625</v>
      </c>
      <c r="BB126">
        <v>1.991221952624415</v>
      </c>
      <c r="BC126">
        <v>1.1601465879451389</v>
      </c>
      <c r="BD126">
        <v>1.160146613035427</v>
      </c>
      <c r="BE126">
        <v>16</v>
      </c>
      <c r="BF126">
        <v>0.5826304729194447</v>
      </c>
      <c r="BG126">
        <v>0</v>
      </c>
      <c r="BH126">
        <v>4</v>
      </c>
      <c r="BI126">
        <v>1</v>
      </c>
      <c r="BJ126">
        <v>31</v>
      </c>
      <c r="BK126">
        <v>0</v>
      </c>
      <c r="BL126">
        <v>9</v>
      </c>
      <c r="BM126">
        <v>0</v>
      </c>
      <c r="BN126">
        <v>39</v>
      </c>
      <c r="BO126">
        <v>63.983165202610429</v>
      </c>
    </row>
    <row r="127" spans="1:67" x14ac:dyDescent="0.25">
      <c r="A127" t="s">
        <v>471</v>
      </c>
      <c r="B127" t="s">
        <v>469</v>
      </c>
      <c r="C127" t="s">
        <v>21</v>
      </c>
      <c r="D127" t="s">
        <v>470</v>
      </c>
      <c r="E127" t="s">
        <v>24</v>
      </c>
      <c r="F127" t="s">
        <v>26</v>
      </c>
      <c r="G127" t="s">
        <v>27</v>
      </c>
      <c r="H127">
        <v>743</v>
      </c>
      <c r="I127" s="2">
        <v>0.55720053835800798</v>
      </c>
      <c r="J127" s="2">
        <v>0.44279946164199102</v>
      </c>
      <c r="K127" s="2">
        <v>0.24629878869448099</v>
      </c>
      <c r="L127" s="2">
        <v>0.22072678331090101</v>
      </c>
      <c r="M127" s="2">
        <v>0.22476446837146699</v>
      </c>
      <c r="N127" s="2">
        <v>4.0376850605652699E-3</v>
      </c>
      <c r="O127" s="2">
        <v>5.7873485868102197E-2</v>
      </c>
      <c r="P127" s="2">
        <v>0.24629878869448099</v>
      </c>
      <c r="Q127" t="s">
        <v>472</v>
      </c>
      <c r="T127">
        <v>1</v>
      </c>
      <c r="U127" t="s">
        <v>469</v>
      </c>
      <c r="V127">
        <v>1</v>
      </c>
      <c r="W127">
        <v>743</v>
      </c>
      <c r="X127">
        <v>2.201879546072278</v>
      </c>
      <c r="Y127">
        <v>2.201879546072278</v>
      </c>
      <c r="Z127">
        <v>0</v>
      </c>
      <c r="AA127">
        <v>0</v>
      </c>
      <c r="AB127">
        <v>0</v>
      </c>
      <c r="AC127">
        <v>0</v>
      </c>
      <c r="AD127">
        <v>6.788449289997482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1</v>
      </c>
      <c r="AK127">
        <v>0</v>
      </c>
      <c r="AL127">
        <v>6</v>
      </c>
      <c r="AM127">
        <v>0</v>
      </c>
      <c r="AN127">
        <v>3</v>
      </c>
      <c r="AO127">
        <v>0</v>
      </c>
      <c r="AP127">
        <v>9</v>
      </c>
      <c r="AQ127">
        <v>53.748321376629633</v>
      </c>
      <c r="AR127" t="s">
        <v>225</v>
      </c>
      <c r="AS127" t="s">
        <v>225</v>
      </c>
      <c r="AT127">
        <v>2</v>
      </c>
      <c r="AU127">
        <v>854</v>
      </c>
      <c r="AV127">
        <v>1.5098465618880841</v>
      </c>
      <c r="AW127">
        <v>0</v>
      </c>
      <c r="AX127">
        <v>0</v>
      </c>
      <c r="AY127">
        <v>1.5098465618880841</v>
      </c>
      <c r="AZ127">
        <v>16</v>
      </c>
      <c r="BA127">
        <v>8</v>
      </c>
      <c r="BB127">
        <v>5.0728894247354566</v>
      </c>
      <c r="BC127">
        <v>4.7594708991082418E-4</v>
      </c>
      <c r="BD127">
        <v>4.7594054045319332E-4</v>
      </c>
      <c r="BE127">
        <v>2</v>
      </c>
      <c r="BF127">
        <v>9.3821696091009034E-5</v>
      </c>
      <c r="BG127">
        <v>0</v>
      </c>
      <c r="BH127">
        <v>1</v>
      </c>
      <c r="BI127">
        <v>0</v>
      </c>
      <c r="BJ127">
        <v>5</v>
      </c>
      <c r="BK127">
        <v>0</v>
      </c>
      <c r="BL127">
        <v>4</v>
      </c>
      <c r="BM127">
        <v>0</v>
      </c>
      <c r="BN127">
        <v>10</v>
      </c>
      <c r="BO127">
        <v>27.729993005646492</v>
      </c>
    </row>
    <row r="128" spans="1:67" x14ac:dyDescent="0.25">
      <c r="A128" t="s">
        <v>475</v>
      </c>
      <c r="B128" t="s">
        <v>473</v>
      </c>
      <c r="C128" t="s">
        <v>21</v>
      </c>
      <c r="D128" t="s">
        <v>474</v>
      </c>
      <c r="E128" t="s">
        <v>473</v>
      </c>
      <c r="F128" t="s">
        <v>26</v>
      </c>
      <c r="G128" t="s">
        <v>27</v>
      </c>
      <c r="H128">
        <v>373</v>
      </c>
      <c r="I128" s="2">
        <v>0.12600536193029399</v>
      </c>
      <c r="J128" s="2">
        <v>0.87399463806970501</v>
      </c>
      <c r="K128" s="2">
        <v>1.8766756032171501E-2</v>
      </c>
      <c r="L128" s="2">
        <v>0.24932975871313601</v>
      </c>
      <c r="M128" s="2">
        <v>0.26005361930294901</v>
      </c>
      <c r="N128" s="2">
        <v>5.3619302949061603E-3</v>
      </c>
      <c r="O128" s="2">
        <v>8.5790884718498606E-2</v>
      </c>
      <c r="P128" s="2">
        <v>0.380697050938337</v>
      </c>
      <c r="R128" t="s">
        <v>476</v>
      </c>
      <c r="S128" t="s">
        <v>46</v>
      </c>
      <c r="T128">
        <v>1</v>
      </c>
      <c r="U128" t="s">
        <v>473</v>
      </c>
      <c r="V128">
        <v>0</v>
      </c>
      <c r="W128">
        <v>373</v>
      </c>
      <c r="X128">
        <v>21.018749035008319</v>
      </c>
      <c r="Y128">
        <v>0</v>
      </c>
      <c r="Z128">
        <v>21.018749035008319</v>
      </c>
      <c r="AA128">
        <v>0</v>
      </c>
      <c r="AB128">
        <v>8</v>
      </c>
      <c r="AC128">
        <v>4</v>
      </c>
      <c r="AD128">
        <v>23.55058029061809</v>
      </c>
      <c r="AE128">
        <v>0.1978046194839142</v>
      </c>
      <c r="AF128">
        <v>0.19780465282279239</v>
      </c>
      <c r="AG128">
        <v>2</v>
      </c>
      <c r="AH128">
        <v>8.3991399380810121E-3</v>
      </c>
      <c r="AI128">
        <v>0</v>
      </c>
      <c r="AJ128">
        <v>2</v>
      </c>
      <c r="AK128">
        <v>0</v>
      </c>
      <c r="AL128">
        <v>13</v>
      </c>
      <c r="AM128">
        <v>0</v>
      </c>
      <c r="AN128">
        <v>16</v>
      </c>
      <c r="AO128">
        <v>0</v>
      </c>
      <c r="AP128">
        <v>40</v>
      </c>
      <c r="AQ128">
        <v>71.350484740817677</v>
      </c>
      <c r="AR128" t="s">
        <v>228</v>
      </c>
      <c r="AS128" t="s">
        <v>228</v>
      </c>
      <c r="AT128">
        <v>2</v>
      </c>
      <c r="AU128">
        <v>420</v>
      </c>
      <c r="AV128">
        <v>0.91391128239844621</v>
      </c>
      <c r="AW128">
        <v>0</v>
      </c>
      <c r="AX128">
        <v>0.91391128239844621</v>
      </c>
      <c r="AY128">
        <v>0</v>
      </c>
      <c r="AZ128">
        <v>4</v>
      </c>
      <c r="BA128">
        <v>4</v>
      </c>
      <c r="BB128">
        <v>2.768852847094549</v>
      </c>
      <c r="BC128">
        <v>8.394496586791772E-2</v>
      </c>
      <c r="BD128">
        <v>8.3944957836865203E-2</v>
      </c>
      <c r="BE128">
        <v>1</v>
      </c>
      <c r="BF128">
        <v>3.0317597396338328E-2</v>
      </c>
      <c r="BG128">
        <v>0</v>
      </c>
      <c r="BI128">
        <v>0</v>
      </c>
      <c r="BJ128">
        <v>2</v>
      </c>
      <c r="BK128">
        <v>0</v>
      </c>
      <c r="BL128">
        <v>1</v>
      </c>
      <c r="BM128">
        <v>0</v>
      </c>
      <c r="BN128">
        <v>1</v>
      </c>
      <c r="BO128">
        <v>5.8838332833719367</v>
      </c>
    </row>
    <row r="129" spans="1:67" x14ac:dyDescent="0.25">
      <c r="A129" t="s">
        <v>479</v>
      </c>
      <c r="B129" t="s">
        <v>477</v>
      </c>
      <c r="C129" t="s">
        <v>147</v>
      </c>
      <c r="D129" t="s">
        <v>478</v>
      </c>
      <c r="E129" t="s">
        <v>24</v>
      </c>
      <c r="F129" t="s">
        <v>26</v>
      </c>
      <c r="G129" t="s">
        <v>27</v>
      </c>
      <c r="H129">
        <v>642</v>
      </c>
      <c r="I129" s="2">
        <v>0.77258566978193099</v>
      </c>
      <c r="J129" s="2">
        <v>0.22741433021806801</v>
      </c>
      <c r="K129" s="2">
        <v>1.86915887850467E-2</v>
      </c>
      <c r="L129" s="2">
        <v>0.12305295950155699</v>
      </c>
      <c r="M129" s="2">
        <v>0.16510903426791201</v>
      </c>
      <c r="N129" s="2">
        <v>7.7881619937694704E-3</v>
      </c>
      <c r="O129" s="2">
        <v>0.14330218068535799</v>
      </c>
      <c r="P129" s="2">
        <v>0.54205607476635498</v>
      </c>
      <c r="T129">
        <v>1</v>
      </c>
      <c r="U129" t="s">
        <v>477</v>
      </c>
      <c r="V129">
        <v>0</v>
      </c>
      <c r="W129">
        <v>642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9.1171032105973282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0.2021358230599995</v>
      </c>
      <c r="AR129" t="s">
        <v>231</v>
      </c>
      <c r="AS129" t="s">
        <v>794</v>
      </c>
      <c r="AT129">
        <v>4</v>
      </c>
      <c r="AU129">
        <v>818</v>
      </c>
      <c r="AV129">
        <v>17.34000270854704</v>
      </c>
      <c r="AW129">
        <v>9.5798220189685548</v>
      </c>
      <c r="AX129">
        <v>7.7601806895784797</v>
      </c>
      <c r="AY129">
        <v>0</v>
      </c>
      <c r="AZ129">
        <v>59</v>
      </c>
      <c r="BA129">
        <v>5.9</v>
      </c>
      <c r="BB129">
        <v>1.551216287337202</v>
      </c>
      <c r="BC129">
        <v>1.034911565477735</v>
      </c>
      <c r="BD129">
        <v>1.0349115916838441</v>
      </c>
      <c r="BE129">
        <v>10</v>
      </c>
      <c r="BF129">
        <v>0.66716135842942792</v>
      </c>
      <c r="BG129">
        <v>0</v>
      </c>
      <c r="BH129">
        <v>2</v>
      </c>
      <c r="BI129">
        <v>0</v>
      </c>
      <c r="BJ129">
        <v>12</v>
      </c>
      <c r="BK129">
        <v>0</v>
      </c>
      <c r="BL129">
        <v>5</v>
      </c>
      <c r="BM129">
        <v>0</v>
      </c>
      <c r="BN129">
        <v>27</v>
      </c>
      <c r="BO129">
        <v>45.714819659474372</v>
      </c>
    </row>
    <row r="130" spans="1:67" x14ac:dyDescent="0.25">
      <c r="A130" t="s">
        <v>482</v>
      </c>
      <c r="B130" t="s">
        <v>480</v>
      </c>
      <c r="C130" t="s">
        <v>21</v>
      </c>
      <c r="D130" t="s">
        <v>481</v>
      </c>
      <c r="E130" t="s">
        <v>24</v>
      </c>
      <c r="F130" t="s">
        <v>26</v>
      </c>
      <c r="G130" t="s">
        <v>27</v>
      </c>
      <c r="H130">
        <v>382</v>
      </c>
      <c r="I130" s="2">
        <v>0.12041884816753901</v>
      </c>
      <c r="J130" s="2">
        <v>0.87958115183246</v>
      </c>
      <c r="K130" s="2">
        <v>1.04712041884816E-2</v>
      </c>
      <c r="L130" s="2">
        <v>9.9476439790575896E-2</v>
      </c>
      <c r="M130" s="2">
        <v>0.80104712041884796</v>
      </c>
      <c r="N130" s="2">
        <v>0</v>
      </c>
      <c r="O130" s="2">
        <v>3.1413612565444997E-2</v>
      </c>
      <c r="P130" s="2">
        <v>5.7591623036649199E-2</v>
      </c>
      <c r="T130">
        <v>3</v>
      </c>
      <c r="U130" t="s">
        <v>480</v>
      </c>
      <c r="V130">
        <v>3</v>
      </c>
      <c r="W130">
        <v>382</v>
      </c>
      <c r="X130">
        <v>9.7414273677190728</v>
      </c>
      <c r="Y130">
        <v>9.7414273677190728</v>
      </c>
      <c r="Z130">
        <v>0</v>
      </c>
      <c r="AA130">
        <v>0</v>
      </c>
      <c r="AB130">
        <v>24</v>
      </c>
      <c r="AC130">
        <v>4.8</v>
      </c>
      <c r="AD130">
        <v>1.2316749330440111</v>
      </c>
      <c r="AE130">
        <v>0.66743492709113605</v>
      </c>
      <c r="AF130">
        <v>0.6674349373016315</v>
      </c>
      <c r="AG130">
        <v>5</v>
      </c>
      <c r="AH130">
        <v>0.54189210901744267</v>
      </c>
      <c r="AI130">
        <v>0</v>
      </c>
      <c r="AJ130">
        <v>3</v>
      </c>
      <c r="AK130">
        <v>0</v>
      </c>
      <c r="AL130">
        <v>10</v>
      </c>
      <c r="AM130">
        <v>0</v>
      </c>
      <c r="AN130">
        <v>3</v>
      </c>
      <c r="AO130">
        <v>0</v>
      </c>
      <c r="AP130">
        <v>9</v>
      </c>
      <c r="AQ130">
        <v>12.50864041595284</v>
      </c>
      <c r="AR130" t="s">
        <v>234</v>
      </c>
      <c r="AS130" t="s">
        <v>234</v>
      </c>
      <c r="AT130">
        <v>1</v>
      </c>
      <c r="AU130">
        <v>414</v>
      </c>
      <c r="AV130">
        <v>22.476181487783279</v>
      </c>
      <c r="AW130">
        <v>5.6695968719888397</v>
      </c>
      <c r="AX130">
        <v>16.806584615794449</v>
      </c>
      <c r="AY130">
        <v>0</v>
      </c>
      <c r="AZ130">
        <v>66</v>
      </c>
      <c r="BA130">
        <v>5.5</v>
      </c>
      <c r="BB130">
        <v>3.4970639485889352</v>
      </c>
      <c r="BC130">
        <v>1.2028119947060889</v>
      </c>
      <c r="BD130">
        <v>1.2028119561670529</v>
      </c>
      <c r="BE130">
        <v>12</v>
      </c>
      <c r="BF130">
        <v>0.34394909912683258</v>
      </c>
      <c r="BG130">
        <v>0</v>
      </c>
      <c r="BH130">
        <v>5</v>
      </c>
      <c r="BI130">
        <v>0</v>
      </c>
      <c r="BJ130">
        <v>22</v>
      </c>
      <c r="BK130">
        <v>0</v>
      </c>
      <c r="BL130">
        <v>13</v>
      </c>
      <c r="BM130">
        <v>0</v>
      </c>
      <c r="BN130">
        <v>42</v>
      </c>
      <c r="BO130">
        <v>36.865923545950523</v>
      </c>
    </row>
    <row r="131" spans="1:67" x14ac:dyDescent="0.25">
      <c r="A131" t="s">
        <v>485</v>
      </c>
      <c r="B131" t="s">
        <v>483</v>
      </c>
      <c r="C131" t="s">
        <v>21</v>
      </c>
      <c r="D131" t="s">
        <v>484</v>
      </c>
      <c r="E131" t="s">
        <v>75</v>
      </c>
      <c r="F131" t="s">
        <v>26</v>
      </c>
      <c r="G131" t="s">
        <v>27</v>
      </c>
      <c r="H131">
        <v>307</v>
      </c>
      <c r="I131" s="2">
        <v>7.1661237785016194E-2</v>
      </c>
      <c r="J131" s="2">
        <v>0.92833876221498302</v>
      </c>
      <c r="K131" s="2">
        <v>9.7719869706840295E-3</v>
      </c>
      <c r="L131" s="2">
        <v>2.6058631921824098E-2</v>
      </c>
      <c r="M131" s="2">
        <v>0.625407166123778</v>
      </c>
      <c r="N131" s="2">
        <v>0</v>
      </c>
      <c r="O131" s="2">
        <v>3.5830618892508097E-2</v>
      </c>
      <c r="P131" s="2">
        <v>0.30293159609120501</v>
      </c>
      <c r="T131">
        <v>1</v>
      </c>
      <c r="U131" t="s">
        <v>483</v>
      </c>
      <c r="V131">
        <v>3</v>
      </c>
      <c r="W131">
        <v>307</v>
      </c>
      <c r="X131">
        <v>0</v>
      </c>
      <c r="Y131">
        <v>0</v>
      </c>
      <c r="Z131">
        <v>0</v>
      </c>
      <c r="AA131">
        <v>0</v>
      </c>
      <c r="AB131">
        <v>22</v>
      </c>
      <c r="AC131">
        <v>5.5</v>
      </c>
      <c r="AD131">
        <v>1.408083923075927</v>
      </c>
      <c r="AE131">
        <v>0.4813931308430256</v>
      </c>
      <c r="AF131">
        <v>0.48139315456665349</v>
      </c>
      <c r="AG131">
        <v>4</v>
      </c>
      <c r="AH131">
        <v>0.34187815296650259</v>
      </c>
      <c r="AI131">
        <v>0</v>
      </c>
      <c r="AK131">
        <v>0</v>
      </c>
      <c r="AL131">
        <v>4</v>
      </c>
      <c r="AM131">
        <v>0</v>
      </c>
      <c r="AN131">
        <v>4</v>
      </c>
      <c r="AO131">
        <v>0</v>
      </c>
      <c r="AP131">
        <v>16</v>
      </c>
      <c r="AQ131">
        <v>25.448137960065111</v>
      </c>
      <c r="AR131" t="s">
        <v>804</v>
      </c>
      <c r="AS131" t="s">
        <v>483</v>
      </c>
      <c r="AT131">
        <v>3</v>
      </c>
      <c r="AU131">
        <v>307</v>
      </c>
      <c r="AV131">
        <v>0</v>
      </c>
      <c r="AW131">
        <v>0</v>
      </c>
      <c r="AX131">
        <v>0</v>
      </c>
      <c r="AY131">
        <v>0</v>
      </c>
      <c r="AZ131">
        <v>22</v>
      </c>
      <c r="BA131">
        <v>5.5</v>
      </c>
      <c r="BB131">
        <v>1.408083923075927</v>
      </c>
      <c r="BC131">
        <v>0.4813931308430256</v>
      </c>
      <c r="BD131">
        <v>0.48139315456665349</v>
      </c>
      <c r="BE131">
        <v>4</v>
      </c>
      <c r="BF131">
        <v>0.34187815296650259</v>
      </c>
      <c r="BG131">
        <v>0</v>
      </c>
      <c r="BI131">
        <v>0</v>
      </c>
      <c r="BJ131">
        <v>4</v>
      </c>
      <c r="BK131">
        <v>0</v>
      </c>
      <c r="BL131">
        <v>4</v>
      </c>
      <c r="BM131">
        <v>0</v>
      </c>
      <c r="BN131">
        <v>16</v>
      </c>
      <c r="BO131">
        <v>25.448137960065111</v>
      </c>
    </row>
    <row r="132" spans="1:67" x14ac:dyDescent="0.25">
      <c r="A132" t="s">
        <v>487</v>
      </c>
      <c r="B132" t="s">
        <v>298</v>
      </c>
      <c r="C132" t="s">
        <v>21</v>
      </c>
      <c r="D132" t="s">
        <v>486</v>
      </c>
      <c r="E132" t="s">
        <v>298</v>
      </c>
      <c r="F132" t="s">
        <v>32</v>
      </c>
      <c r="G132" t="s">
        <v>33</v>
      </c>
      <c r="H132">
        <v>511</v>
      </c>
      <c r="I132" s="2">
        <v>0.113502935420743</v>
      </c>
      <c r="J132" s="2">
        <v>0.88649706457925603</v>
      </c>
      <c r="K132" s="2">
        <v>0</v>
      </c>
      <c r="L132" s="2">
        <v>3.1311154598825802E-2</v>
      </c>
      <c r="M132" s="2">
        <v>0.88062622309197602</v>
      </c>
      <c r="N132" s="2">
        <v>0</v>
      </c>
      <c r="O132" s="2">
        <v>9.7847358121330701E-3</v>
      </c>
      <c r="P132" s="2">
        <v>7.8277886497064506E-2</v>
      </c>
      <c r="R132" t="s">
        <v>488</v>
      </c>
      <c r="S132" t="s">
        <v>46</v>
      </c>
      <c r="T132">
        <v>1</v>
      </c>
      <c r="U132" t="s">
        <v>298</v>
      </c>
      <c r="V132">
        <v>0</v>
      </c>
      <c r="W132">
        <v>511</v>
      </c>
      <c r="X132">
        <v>3.187000441531084</v>
      </c>
      <c r="Y132">
        <v>0</v>
      </c>
      <c r="Z132">
        <v>3.187000441531084</v>
      </c>
      <c r="AA132">
        <v>0</v>
      </c>
      <c r="AB132">
        <v>19</v>
      </c>
      <c r="AC132">
        <v>6.333333333333333</v>
      </c>
      <c r="AD132">
        <v>65.725707775995843</v>
      </c>
      <c r="AE132">
        <v>7.5639497822812274</v>
      </c>
      <c r="AF132">
        <v>7.5639497661336694</v>
      </c>
      <c r="AG132">
        <v>3</v>
      </c>
      <c r="AH132">
        <v>0.1150835805079564</v>
      </c>
      <c r="AI132">
        <v>0</v>
      </c>
      <c r="AJ132">
        <v>1</v>
      </c>
      <c r="AK132">
        <v>0</v>
      </c>
      <c r="AL132">
        <v>13</v>
      </c>
      <c r="AM132">
        <v>0</v>
      </c>
      <c r="AN132">
        <v>7</v>
      </c>
      <c r="AO132">
        <v>0</v>
      </c>
      <c r="AP132">
        <v>30</v>
      </c>
      <c r="AQ132">
        <v>55.271839134243002</v>
      </c>
      <c r="AR132" t="s">
        <v>298</v>
      </c>
      <c r="AS132" t="s">
        <v>298</v>
      </c>
      <c r="AT132">
        <v>0</v>
      </c>
      <c r="AU132">
        <v>511</v>
      </c>
      <c r="AV132">
        <v>3.187000441531084</v>
      </c>
      <c r="AW132">
        <v>0</v>
      </c>
      <c r="AX132">
        <v>3.187000441531084</v>
      </c>
      <c r="AY132">
        <v>0</v>
      </c>
      <c r="AZ132">
        <v>19</v>
      </c>
      <c r="BA132">
        <v>6.333333333333333</v>
      </c>
      <c r="BB132">
        <v>65.725707775995843</v>
      </c>
      <c r="BC132">
        <v>7.5639497822812274</v>
      </c>
      <c r="BD132">
        <v>7.5639497661336694</v>
      </c>
      <c r="BE132">
        <v>3</v>
      </c>
      <c r="BF132">
        <v>0.1150835805079564</v>
      </c>
      <c r="BG132">
        <v>0</v>
      </c>
      <c r="BH132">
        <v>1</v>
      </c>
      <c r="BI132">
        <v>0</v>
      </c>
      <c r="BJ132">
        <v>13</v>
      </c>
      <c r="BK132">
        <v>0</v>
      </c>
      <c r="BL132">
        <v>7</v>
      </c>
      <c r="BM132">
        <v>0</v>
      </c>
      <c r="BN132">
        <v>30</v>
      </c>
      <c r="BO132">
        <v>55.271839134243002</v>
      </c>
    </row>
    <row r="133" spans="1:67" x14ac:dyDescent="0.25">
      <c r="A133" t="s">
        <v>491</v>
      </c>
      <c r="B133" t="s">
        <v>489</v>
      </c>
      <c r="C133" t="s">
        <v>21</v>
      </c>
      <c r="D133" t="s">
        <v>490</v>
      </c>
      <c r="E133" t="s">
        <v>24</v>
      </c>
      <c r="F133" t="s">
        <v>26</v>
      </c>
      <c r="G133" t="s">
        <v>27</v>
      </c>
      <c r="H133">
        <v>558</v>
      </c>
      <c r="I133" s="2">
        <v>0.14516129032257999</v>
      </c>
      <c r="J133" s="2">
        <v>0.85483870967741904</v>
      </c>
      <c r="K133" s="2">
        <v>7.1684587813620002E-3</v>
      </c>
      <c r="L133" s="2">
        <v>0.51971326164874498</v>
      </c>
      <c r="M133" s="2">
        <v>0.372759856630824</v>
      </c>
      <c r="N133" s="2">
        <v>0</v>
      </c>
      <c r="O133" s="2">
        <v>5.91397849462365E-2</v>
      </c>
      <c r="P133" s="2">
        <v>4.12186379928315E-2</v>
      </c>
      <c r="Q133" t="s">
        <v>212</v>
      </c>
      <c r="R133" t="s">
        <v>213</v>
      </c>
      <c r="S133" t="s">
        <v>492</v>
      </c>
      <c r="T133">
        <v>1</v>
      </c>
      <c r="U133" t="s">
        <v>489</v>
      </c>
      <c r="V133">
        <v>0</v>
      </c>
      <c r="W133">
        <v>558</v>
      </c>
      <c r="X133">
        <v>14.665975526225539</v>
      </c>
      <c r="Y133">
        <v>5.839854991170947</v>
      </c>
      <c r="Z133">
        <v>8.8261205350545957</v>
      </c>
      <c r="AA133">
        <v>0</v>
      </c>
      <c r="AB133">
        <v>59</v>
      </c>
      <c r="AC133">
        <v>5.9</v>
      </c>
      <c r="AD133">
        <v>1.916155497939708</v>
      </c>
      <c r="AE133">
        <v>0.89875406706121042</v>
      </c>
      <c r="AF133">
        <v>0.89875407410593555</v>
      </c>
      <c r="AG133">
        <v>10</v>
      </c>
      <c r="AH133">
        <v>0.46904025692464357</v>
      </c>
      <c r="AI133">
        <v>0</v>
      </c>
      <c r="AJ133">
        <v>3</v>
      </c>
      <c r="AK133">
        <v>0</v>
      </c>
      <c r="AL133">
        <v>14</v>
      </c>
      <c r="AM133">
        <v>0</v>
      </c>
      <c r="AN133">
        <v>5</v>
      </c>
      <c r="AO133">
        <v>0</v>
      </c>
      <c r="AP133">
        <v>10</v>
      </c>
      <c r="AQ133">
        <v>22.519146569104262</v>
      </c>
      <c r="AR133" t="s">
        <v>489</v>
      </c>
      <c r="AS133" t="s">
        <v>489</v>
      </c>
      <c r="AT133">
        <v>0</v>
      </c>
      <c r="AU133">
        <v>558</v>
      </c>
      <c r="AV133">
        <v>14.665975526225539</v>
      </c>
      <c r="AW133">
        <v>5.839854991170947</v>
      </c>
      <c r="AX133">
        <v>8.8261205350545957</v>
      </c>
      <c r="AY133">
        <v>0</v>
      </c>
      <c r="AZ133">
        <v>59</v>
      </c>
      <c r="BA133">
        <v>5.9</v>
      </c>
      <c r="BB133">
        <v>1.916155497939708</v>
      </c>
      <c r="BC133">
        <v>0.89875406706121042</v>
      </c>
      <c r="BD133">
        <v>0.89875407410593555</v>
      </c>
      <c r="BE133">
        <v>10</v>
      </c>
      <c r="BF133">
        <v>0.46904025692464357</v>
      </c>
      <c r="BG133">
        <v>0</v>
      </c>
      <c r="BH133">
        <v>3</v>
      </c>
      <c r="BI133">
        <v>0</v>
      </c>
      <c r="BJ133">
        <v>14</v>
      </c>
      <c r="BK133">
        <v>0</v>
      </c>
      <c r="BL133">
        <v>5</v>
      </c>
      <c r="BM133">
        <v>0</v>
      </c>
      <c r="BN133">
        <v>10</v>
      </c>
      <c r="BO133">
        <v>22.519146569104262</v>
      </c>
    </row>
    <row r="134" spans="1:67" x14ac:dyDescent="0.25">
      <c r="A134" t="s">
        <v>495</v>
      </c>
      <c r="B134" t="s">
        <v>493</v>
      </c>
      <c r="C134" t="s">
        <v>21</v>
      </c>
      <c r="D134" t="s">
        <v>494</v>
      </c>
      <c r="E134" t="s">
        <v>24</v>
      </c>
      <c r="F134" t="s">
        <v>26</v>
      </c>
      <c r="G134" t="s">
        <v>27</v>
      </c>
      <c r="H134">
        <v>611</v>
      </c>
      <c r="I134" s="2">
        <v>0.170212765957446</v>
      </c>
      <c r="J134" s="2">
        <v>0.82978723404255295</v>
      </c>
      <c r="K134" s="2">
        <v>2.1276595744680799E-2</v>
      </c>
      <c r="L134" s="2">
        <v>5.07364975450081E-2</v>
      </c>
      <c r="M134" s="2">
        <v>0.76268412438625199</v>
      </c>
      <c r="N134" s="2">
        <v>1.63666121112929E-3</v>
      </c>
      <c r="O134" s="2">
        <v>6.7103109656301105E-2</v>
      </c>
      <c r="P134" s="2">
        <v>9.6563011456628406E-2</v>
      </c>
      <c r="T134">
        <v>1</v>
      </c>
      <c r="U134" t="s">
        <v>493</v>
      </c>
      <c r="V134">
        <v>2</v>
      </c>
      <c r="W134">
        <v>611</v>
      </c>
      <c r="X134">
        <v>10.805843010649969</v>
      </c>
      <c r="Y134">
        <v>1.0233629879140089</v>
      </c>
      <c r="Z134">
        <v>9.7824800227359567</v>
      </c>
      <c r="AA134">
        <v>0</v>
      </c>
      <c r="AB134">
        <v>24</v>
      </c>
      <c r="AC134">
        <v>4.8</v>
      </c>
      <c r="AD134">
        <v>1.980413202296216</v>
      </c>
      <c r="AE134">
        <v>0.50555112098305022</v>
      </c>
      <c r="AF134">
        <v>0.50555109257987407</v>
      </c>
      <c r="AG134">
        <v>5</v>
      </c>
      <c r="AH134">
        <v>0.25527557602468071</v>
      </c>
      <c r="AI134">
        <v>0</v>
      </c>
      <c r="AJ134">
        <v>0</v>
      </c>
      <c r="AK134">
        <v>0</v>
      </c>
      <c r="AL134">
        <v>11</v>
      </c>
      <c r="AM134">
        <v>0</v>
      </c>
      <c r="AN134">
        <v>2</v>
      </c>
      <c r="AO134">
        <v>0</v>
      </c>
      <c r="AP134">
        <v>12</v>
      </c>
      <c r="AQ134">
        <v>8.7642658101776387</v>
      </c>
      <c r="AR134" t="s">
        <v>493</v>
      </c>
      <c r="AS134" t="s">
        <v>493</v>
      </c>
      <c r="AT134">
        <v>2</v>
      </c>
      <c r="AU134">
        <v>611</v>
      </c>
      <c r="AV134">
        <v>10.805843010649969</v>
      </c>
      <c r="AW134">
        <v>1.0233629879140089</v>
      </c>
      <c r="AX134">
        <v>9.7824800227359567</v>
      </c>
      <c r="AY134">
        <v>0</v>
      </c>
      <c r="AZ134">
        <v>24</v>
      </c>
      <c r="BA134">
        <v>4.8</v>
      </c>
      <c r="BB134">
        <v>1.980413202296216</v>
      </c>
      <c r="BC134">
        <v>0.50555112098305022</v>
      </c>
      <c r="BD134">
        <v>0.50555109257987407</v>
      </c>
      <c r="BE134">
        <v>5</v>
      </c>
      <c r="BF134">
        <v>0.25527557602468071</v>
      </c>
      <c r="BG134">
        <v>0</v>
      </c>
      <c r="BI134">
        <v>0</v>
      </c>
      <c r="BJ134">
        <v>11</v>
      </c>
      <c r="BK134">
        <v>0</v>
      </c>
      <c r="BL134">
        <v>2</v>
      </c>
      <c r="BM134">
        <v>0</v>
      </c>
      <c r="BN134">
        <v>12</v>
      </c>
      <c r="BO134">
        <v>8.7642658101776387</v>
      </c>
    </row>
    <row r="135" spans="1:67" x14ac:dyDescent="0.25">
      <c r="A135" t="s">
        <v>498</v>
      </c>
      <c r="B135" t="s">
        <v>496</v>
      </c>
      <c r="C135" t="s">
        <v>21</v>
      </c>
      <c r="D135" t="s">
        <v>497</v>
      </c>
      <c r="E135" t="s">
        <v>67</v>
      </c>
      <c r="F135" t="s">
        <v>26</v>
      </c>
      <c r="G135" t="s">
        <v>27</v>
      </c>
      <c r="H135">
        <v>604</v>
      </c>
      <c r="I135" s="2">
        <v>0.22516556291390699</v>
      </c>
      <c r="J135" s="2">
        <v>0.77483443708609201</v>
      </c>
      <c r="K135" s="2">
        <v>1.6556291390728398E-2</v>
      </c>
      <c r="L135" s="2">
        <v>0.20033112582781401</v>
      </c>
      <c r="M135" s="2">
        <v>0.47019867549668798</v>
      </c>
      <c r="N135" s="2">
        <v>0</v>
      </c>
      <c r="O135" s="2">
        <v>6.29139072847682E-2</v>
      </c>
      <c r="P135" s="2">
        <v>0.25</v>
      </c>
      <c r="R135" t="s">
        <v>499</v>
      </c>
      <c r="S135" t="s">
        <v>35</v>
      </c>
      <c r="T135">
        <v>1</v>
      </c>
      <c r="U135" t="s">
        <v>496</v>
      </c>
      <c r="V135">
        <v>2</v>
      </c>
      <c r="W135">
        <v>604</v>
      </c>
      <c r="X135">
        <v>24.275004192612101</v>
      </c>
      <c r="Y135">
        <v>24.275004192612101</v>
      </c>
      <c r="Z135">
        <v>0</v>
      </c>
      <c r="AA135">
        <v>0</v>
      </c>
      <c r="AB135">
        <v>17</v>
      </c>
      <c r="AC135">
        <v>4.25</v>
      </c>
      <c r="AD135">
        <v>3.9999043034093651</v>
      </c>
      <c r="AE135">
        <v>1.3392061279468519</v>
      </c>
      <c r="AF135">
        <v>1.3392061466649281</v>
      </c>
      <c r="AG135">
        <v>4</v>
      </c>
      <c r="AH135">
        <v>0.3348095420196337</v>
      </c>
      <c r="AI135">
        <v>0</v>
      </c>
      <c r="AJ135">
        <v>3</v>
      </c>
      <c r="AK135">
        <v>0</v>
      </c>
      <c r="AL135">
        <v>18</v>
      </c>
      <c r="AM135">
        <v>0</v>
      </c>
      <c r="AN135">
        <v>11</v>
      </c>
      <c r="AO135">
        <v>0</v>
      </c>
      <c r="AP135">
        <v>44</v>
      </c>
      <c r="AQ135">
        <v>40.378270085344809</v>
      </c>
      <c r="AR135" t="s">
        <v>496</v>
      </c>
      <c r="AS135" t="s">
        <v>496</v>
      </c>
      <c r="AT135">
        <v>2</v>
      </c>
      <c r="AU135">
        <v>604</v>
      </c>
      <c r="AV135">
        <v>24.275004192612101</v>
      </c>
      <c r="AW135">
        <v>24.275004192612101</v>
      </c>
      <c r="AX135">
        <v>0</v>
      </c>
      <c r="AY135">
        <v>0</v>
      </c>
      <c r="AZ135">
        <v>17</v>
      </c>
      <c r="BA135">
        <v>4.25</v>
      </c>
      <c r="BB135">
        <v>3.9999043034093651</v>
      </c>
      <c r="BC135">
        <v>1.3392061279468519</v>
      </c>
      <c r="BD135">
        <v>1.3392061466649281</v>
      </c>
      <c r="BE135">
        <v>4</v>
      </c>
      <c r="BF135">
        <v>0.3348095420196337</v>
      </c>
      <c r="BG135">
        <v>0</v>
      </c>
      <c r="BH135">
        <v>3</v>
      </c>
      <c r="BI135">
        <v>0</v>
      </c>
      <c r="BJ135">
        <v>18</v>
      </c>
      <c r="BK135">
        <v>0</v>
      </c>
      <c r="BL135">
        <v>11</v>
      </c>
      <c r="BM135">
        <v>0</v>
      </c>
      <c r="BN135">
        <v>44</v>
      </c>
      <c r="BO135">
        <v>40.378270085344809</v>
      </c>
    </row>
    <row r="136" spans="1:67" x14ac:dyDescent="0.25">
      <c r="A136" t="s">
        <v>502</v>
      </c>
      <c r="B136" t="s">
        <v>500</v>
      </c>
      <c r="C136" t="s">
        <v>21</v>
      </c>
      <c r="D136" t="s">
        <v>501</v>
      </c>
      <c r="E136" t="s">
        <v>473</v>
      </c>
      <c r="F136" t="s">
        <v>26</v>
      </c>
      <c r="G136" t="s">
        <v>27</v>
      </c>
      <c r="H136">
        <v>454</v>
      </c>
      <c r="I136" s="2">
        <v>0.15198237885462501</v>
      </c>
      <c r="J136" s="2">
        <v>0.84801762114537405</v>
      </c>
      <c r="K136" s="2">
        <v>2.4229074889867801E-2</v>
      </c>
      <c r="L136" s="2">
        <v>0.41409691629955903</v>
      </c>
      <c r="M136" s="2">
        <v>0.29295154185021999</v>
      </c>
      <c r="N136" s="2">
        <v>0</v>
      </c>
      <c r="O136" s="2">
        <v>7.4889867841409594E-2</v>
      </c>
      <c r="P136" s="2">
        <v>0.19383259911894199</v>
      </c>
      <c r="T136">
        <v>1</v>
      </c>
      <c r="U136" t="s">
        <v>500</v>
      </c>
      <c r="V136">
        <v>0</v>
      </c>
      <c r="W136">
        <v>454</v>
      </c>
      <c r="X136">
        <v>7.4757122310058142</v>
      </c>
      <c r="Y136">
        <v>0</v>
      </c>
      <c r="Z136">
        <v>7.4757122310058142</v>
      </c>
      <c r="AA136">
        <v>0</v>
      </c>
      <c r="AB136">
        <v>8</v>
      </c>
      <c r="AC136">
        <v>4</v>
      </c>
      <c r="AD136">
        <v>4.8661782047588789</v>
      </c>
      <c r="AE136">
        <v>0.45204993840413521</v>
      </c>
      <c r="AF136">
        <v>0.45204997239171357</v>
      </c>
      <c r="AG136">
        <v>2</v>
      </c>
      <c r="AH136">
        <v>9.2896297542505266E-2</v>
      </c>
      <c r="AI136">
        <v>0</v>
      </c>
      <c r="AJ136">
        <v>3</v>
      </c>
      <c r="AK136">
        <v>0</v>
      </c>
      <c r="AL136">
        <v>12</v>
      </c>
      <c r="AM136">
        <v>0</v>
      </c>
      <c r="AN136">
        <v>7</v>
      </c>
      <c r="AO136">
        <v>0</v>
      </c>
      <c r="AP136">
        <v>21</v>
      </c>
      <c r="AQ136">
        <v>43.976576189444437</v>
      </c>
      <c r="AR136" t="s">
        <v>597</v>
      </c>
      <c r="AS136" t="s">
        <v>597</v>
      </c>
      <c r="AU136">
        <v>652</v>
      </c>
      <c r="AV136">
        <v>74.302700751562227</v>
      </c>
      <c r="AW136">
        <v>45.735914040999653</v>
      </c>
      <c r="AX136">
        <v>26.388145621029409</v>
      </c>
      <c r="AY136">
        <v>2.178641089533162</v>
      </c>
      <c r="AZ136">
        <v>125</v>
      </c>
      <c r="BA136">
        <v>5.9523809523809534</v>
      </c>
      <c r="BB136">
        <v>16.231434089490939</v>
      </c>
      <c r="BC136">
        <v>3.019420108980627</v>
      </c>
      <c r="BD136">
        <v>3.0194201071248039</v>
      </c>
      <c r="BE136">
        <v>21</v>
      </c>
      <c r="BF136">
        <v>0.1860230027940393</v>
      </c>
      <c r="BG136">
        <v>0</v>
      </c>
      <c r="BH136">
        <v>20</v>
      </c>
      <c r="BI136">
        <v>1</v>
      </c>
      <c r="BJ136">
        <v>89</v>
      </c>
      <c r="BK136">
        <v>0</v>
      </c>
      <c r="BL136">
        <v>23</v>
      </c>
      <c r="BM136">
        <v>0</v>
      </c>
      <c r="BN136">
        <v>87</v>
      </c>
      <c r="BO136">
        <v>183.38456845822671</v>
      </c>
    </row>
    <row r="137" spans="1:67" x14ac:dyDescent="0.25">
      <c r="A137" t="s">
        <v>505</v>
      </c>
      <c r="B137" t="s">
        <v>503</v>
      </c>
      <c r="C137" t="s">
        <v>21</v>
      </c>
      <c r="D137" t="s">
        <v>504</v>
      </c>
      <c r="E137" t="s">
        <v>24</v>
      </c>
      <c r="F137" t="s">
        <v>26</v>
      </c>
      <c r="G137" t="s">
        <v>27</v>
      </c>
      <c r="H137">
        <v>381</v>
      </c>
      <c r="I137" s="2">
        <v>0.102362204724409</v>
      </c>
      <c r="J137" s="2">
        <v>0.89763779527558996</v>
      </c>
      <c r="K137" s="2">
        <v>5.2493438320209904E-3</v>
      </c>
      <c r="L137" s="2">
        <v>0.69291338582677098</v>
      </c>
      <c r="M137" s="2">
        <v>0.23097112860892299</v>
      </c>
      <c r="N137" s="2">
        <v>0</v>
      </c>
      <c r="O137" s="2">
        <v>3.1496062992125901E-2</v>
      </c>
      <c r="P137" s="2">
        <v>3.9370078740157403E-2</v>
      </c>
      <c r="T137">
        <v>2</v>
      </c>
      <c r="U137" t="s">
        <v>503</v>
      </c>
      <c r="V137">
        <v>4</v>
      </c>
      <c r="W137">
        <v>381</v>
      </c>
      <c r="X137">
        <v>7.3241208673591798</v>
      </c>
      <c r="Y137">
        <v>0</v>
      </c>
      <c r="Z137">
        <v>7.3241208673591798</v>
      </c>
      <c r="AA137">
        <v>0</v>
      </c>
      <c r="AB137">
        <v>32</v>
      </c>
      <c r="AC137">
        <v>6.4</v>
      </c>
      <c r="AD137">
        <v>1.572316717870931</v>
      </c>
      <c r="AE137">
        <v>0.31131832503631118</v>
      </c>
      <c r="AF137">
        <v>0.31131833931265668</v>
      </c>
      <c r="AG137">
        <v>5</v>
      </c>
      <c r="AH137">
        <v>0.19799975507343481</v>
      </c>
      <c r="AI137">
        <v>0</v>
      </c>
      <c r="AJ137">
        <v>2</v>
      </c>
      <c r="AK137">
        <v>0</v>
      </c>
      <c r="AL137">
        <v>9</v>
      </c>
      <c r="AM137">
        <v>0</v>
      </c>
      <c r="AN137">
        <v>1</v>
      </c>
      <c r="AO137">
        <v>0</v>
      </c>
      <c r="AP137">
        <v>8</v>
      </c>
      <c r="AQ137">
        <v>11.92528788614516</v>
      </c>
      <c r="AR137" t="s">
        <v>600</v>
      </c>
      <c r="AS137" t="s">
        <v>795</v>
      </c>
      <c r="AU137">
        <v>1681</v>
      </c>
      <c r="AV137">
        <v>123.4587404380941</v>
      </c>
      <c r="AW137">
        <v>23.240401492404668</v>
      </c>
      <c r="AX137">
        <v>100.2183389456894</v>
      </c>
      <c r="AY137">
        <v>0</v>
      </c>
      <c r="AZ137">
        <v>95</v>
      </c>
      <c r="BA137">
        <v>5</v>
      </c>
      <c r="BB137">
        <v>35.308348661175991</v>
      </c>
      <c r="BC137">
        <v>8.5010124669081968</v>
      </c>
      <c r="BD137">
        <v>8.5010124491340395</v>
      </c>
      <c r="BE137">
        <v>19</v>
      </c>
      <c r="BF137">
        <v>0.24076494056646891</v>
      </c>
      <c r="BG137">
        <v>0</v>
      </c>
      <c r="BH137">
        <v>24</v>
      </c>
      <c r="BI137">
        <v>0</v>
      </c>
      <c r="BJ137">
        <v>77</v>
      </c>
      <c r="BK137">
        <v>0</v>
      </c>
      <c r="BL137">
        <v>72</v>
      </c>
      <c r="BM137">
        <v>0</v>
      </c>
      <c r="BN137">
        <v>192</v>
      </c>
      <c r="BO137">
        <v>308.19890784969039</v>
      </c>
    </row>
    <row r="138" spans="1:67" x14ac:dyDescent="0.25">
      <c r="A138" t="s">
        <v>508</v>
      </c>
      <c r="B138" t="s">
        <v>506</v>
      </c>
      <c r="C138" t="s">
        <v>21</v>
      </c>
      <c r="D138" t="s">
        <v>507</v>
      </c>
      <c r="E138" t="s">
        <v>24</v>
      </c>
      <c r="F138" t="s">
        <v>26</v>
      </c>
      <c r="G138" t="s">
        <v>27</v>
      </c>
      <c r="H138">
        <v>737</v>
      </c>
      <c r="I138" s="2">
        <v>0.65264586160108495</v>
      </c>
      <c r="J138" s="2">
        <v>0.34735413839891399</v>
      </c>
      <c r="K138" s="2">
        <v>0.14789687924016201</v>
      </c>
      <c r="L138" s="2">
        <v>0.14789687924016201</v>
      </c>
      <c r="M138" s="2">
        <v>0.2157394843962</v>
      </c>
      <c r="N138" s="2">
        <v>1.35685210312075E-3</v>
      </c>
      <c r="O138" s="2">
        <v>9.4979647218453103E-2</v>
      </c>
      <c r="P138" s="2">
        <v>0.39213025780189897</v>
      </c>
      <c r="Q138" t="s">
        <v>276</v>
      </c>
      <c r="T138">
        <v>3</v>
      </c>
      <c r="U138" t="s">
        <v>506</v>
      </c>
      <c r="V138">
        <v>1</v>
      </c>
      <c r="W138">
        <v>737</v>
      </c>
      <c r="X138">
        <v>0</v>
      </c>
      <c r="Y138">
        <v>0</v>
      </c>
      <c r="Z138">
        <v>0</v>
      </c>
      <c r="AA138">
        <v>0</v>
      </c>
      <c r="AB138">
        <v>4</v>
      </c>
      <c r="AC138">
        <v>4</v>
      </c>
      <c r="AD138">
        <v>14.112717174272721</v>
      </c>
      <c r="AE138">
        <v>0.81962227660076614</v>
      </c>
      <c r="AF138">
        <v>0.81962233821042096</v>
      </c>
      <c r="AG138">
        <v>1</v>
      </c>
      <c r="AH138">
        <v>5.8076858373873379E-2</v>
      </c>
      <c r="AI138">
        <v>0</v>
      </c>
      <c r="AJ138">
        <v>0</v>
      </c>
      <c r="AK138">
        <v>0</v>
      </c>
      <c r="AL138">
        <v>1</v>
      </c>
      <c r="AM138">
        <v>0</v>
      </c>
      <c r="AN138">
        <v>2</v>
      </c>
      <c r="AO138">
        <v>0</v>
      </c>
      <c r="AP138">
        <v>4</v>
      </c>
      <c r="AQ138">
        <v>40.503609256087593</v>
      </c>
      <c r="AR138" t="s">
        <v>540</v>
      </c>
      <c r="AS138" t="s">
        <v>540</v>
      </c>
      <c r="AU138">
        <v>1782</v>
      </c>
      <c r="AV138">
        <v>63.184616629622788</v>
      </c>
      <c r="AW138">
        <v>0</v>
      </c>
      <c r="AX138">
        <v>63.184616629622788</v>
      </c>
      <c r="AY138">
        <v>0</v>
      </c>
      <c r="AZ138">
        <v>39</v>
      </c>
      <c r="BA138">
        <v>5.5714285714285712</v>
      </c>
      <c r="BB138">
        <v>150.87577369556351</v>
      </c>
      <c r="BC138">
        <v>31.42762305200079</v>
      </c>
      <c r="BD138">
        <v>31.427623114119029</v>
      </c>
      <c r="BE138">
        <v>7</v>
      </c>
      <c r="BF138">
        <v>0.208301321558857</v>
      </c>
      <c r="BG138">
        <v>0</v>
      </c>
      <c r="BH138">
        <v>20</v>
      </c>
      <c r="BI138">
        <v>1</v>
      </c>
      <c r="BJ138">
        <v>82</v>
      </c>
      <c r="BK138">
        <v>0</v>
      </c>
      <c r="BL138">
        <v>88</v>
      </c>
      <c r="BM138">
        <v>0</v>
      </c>
      <c r="BN138">
        <v>272</v>
      </c>
      <c r="BO138">
        <v>294.06954565384069</v>
      </c>
    </row>
    <row r="139" spans="1:67" x14ac:dyDescent="0.25">
      <c r="A139" t="s">
        <v>511</v>
      </c>
      <c r="B139" t="s">
        <v>509</v>
      </c>
      <c r="C139" t="s">
        <v>21</v>
      </c>
      <c r="D139" t="s">
        <v>510</v>
      </c>
      <c r="E139" t="s">
        <v>30</v>
      </c>
      <c r="F139" t="s">
        <v>32</v>
      </c>
      <c r="G139" t="s">
        <v>33</v>
      </c>
      <c r="H139">
        <v>593</v>
      </c>
      <c r="I139" s="2">
        <v>0.26306913996627301</v>
      </c>
      <c r="J139" s="2">
        <v>0.73693086003372599</v>
      </c>
      <c r="K139" s="2">
        <v>2.3608768971332201E-2</v>
      </c>
      <c r="L139" s="2">
        <v>0.41315345699831302</v>
      </c>
      <c r="M139" s="2">
        <v>0.32883642495784099</v>
      </c>
      <c r="N139" s="2">
        <v>3.3726812816188799E-3</v>
      </c>
      <c r="O139" s="2">
        <v>0.111298482293423</v>
      </c>
      <c r="P139" s="2">
        <v>0.11973018549747</v>
      </c>
      <c r="R139" t="s">
        <v>512</v>
      </c>
      <c r="S139" t="s">
        <v>260</v>
      </c>
      <c r="T139">
        <v>2</v>
      </c>
      <c r="U139" t="s">
        <v>509</v>
      </c>
      <c r="V139">
        <v>1</v>
      </c>
      <c r="W139">
        <v>593</v>
      </c>
      <c r="X139">
        <v>17.67350005944899</v>
      </c>
      <c r="Y139">
        <v>0</v>
      </c>
      <c r="Z139">
        <v>17.67350005944899</v>
      </c>
      <c r="AA139">
        <v>0</v>
      </c>
      <c r="AB139">
        <v>0</v>
      </c>
      <c r="AC139">
        <v>0</v>
      </c>
      <c r="AD139">
        <v>3.45669609272647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1</v>
      </c>
      <c r="AK139">
        <v>0</v>
      </c>
      <c r="AL139">
        <v>2</v>
      </c>
      <c r="AM139">
        <v>0</v>
      </c>
      <c r="AN139">
        <v>9</v>
      </c>
      <c r="AO139">
        <v>0</v>
      </c>
      <c r="AP139">
        <v>22</v>
      </c>
      <c r="AQ139">
        <v>26.034599006754441</v>
      </c>
      <c r="AR139" t="s">
        <v>274</v>
      </c>
      <c r="AS139" t="s">
        <v>274</v>
      </c>
      <c r="AT139">
        <v>0</v>
      </c>
      <c r="AU139">
        <v>0</v>
      </c>
      <c r="AV139">
        <v>6.4784455007761732</v>
      </c>
      <c r="AW139">
        <v>6.4784455007761732</v>
      </c>
      <c r="AX139">
        <v>0</v>
      </c>
      <c r="AY139">
        <v>0</v>
      </c>
      <c r="AZ139">
        <v>65</v>
      </c>
      <c r="BA139">
        <v>5.416666666666667</v>
      </c>
      <c r="BB139">
        <v>6.2767751198042063</v>
      </c>
      <c r="BC139">
        <v>0.70886488194036545</v>
      </c>
      <c r="BD139">
        <v>0.70886488365225953</v>
      </c>
      <c r="BE139">
        <v>12</v>
      </c>
      <c r="BF139">
        <v>0.1129345672595128</v>
      </c>
      <c r="BG139">
        <v>0</v>
      </c>
      <c r="BH139">
        <v>2</v>
      </c>
      <c r="BI139">
        <v>0</v>
      </c>
      <c r="BJ139">
        <v>17</v>
      </c>
      <c r="BK139">
        <v>0</v>
      </c>
      <c r="BL139">
        <v>2</v>
      </c>
      <c r="BM139">
        <v>0</v>
      </c>
      <c r="BN139">
        <v>13</v>
      </c>
      <c r="BO139">
        <v>43.638606868693167</v>
      </c>
    </row>
    <row r="140" spans="1:67" x14ac:dyDescent="0.25">
      <c r="A140" t="s">
        <v>515</v>
      </c>
      <c r="B140" t="s">
        <v>513</v>
      </c>
      <c r="C140" t="s">
        <v>21</v>
      </c>
      <c r="D140" t="s">
        <v>514</v>
      </c>
      <c r="E140" t="s">
        <v>75</v>
      </c>
      <c r="F140" t="s">
        <v>26</v>
      </c>
      <c r="G140" t="s">
        <v>27</v>
      </c>
      <c r="H140">
        <v>482</v>
      </c>
      <c r="I140" s="2">
        <v>0.105809128630705</v>
      </c>
      <c r="J140" s="2">
        <v>0.89419087136929398</v>
      </c>
      <c r="K140" s="2">
        <v>2.0746887966804901E-3</v>
      </c>
      <c r="L140" s="2">
        <v>0.26348547717842302</v>
      </c>
      <c r="M140" s="2">
        <v>0.56639004149377503</v>
      </c>
      <c r="N140" s="2">
        <v>2.0746887966804901E-3</v>
      </c>
      <c r="O140" s="2">
        <v>4.9792531120331898E-2</v>
      </c>
      <c r="P140" s="2">
        <v>0.116182572614107</v>
      </c>
      <c r="T140">
        <v>2</v>
      </c>
      <c r="U140" t="s">
        <v>787</v>
      </c>
      <c r="V140">
        <v>1</v>
      </c>
      <c r="W140">
        <v>976</v>
      </c>
      <c r="X140">
        <v>0</v>
      </c>
      <c r="Y140">
        <v>0</v>
      </c>
      <c r="Z140">
        <v>0</v>
      </c>
      <c r="AA140">
        <v>0</v>
      </c>
      <c r="AB140">
        <v>18</v>
      </c>
      <c r="AC140">
        <v>6</v>
      </c>
      <c r="AD140">
        <v>3.57008482328665</v>
      </c>
      <c r="AE140">
        <v>0.65752469484871434</v>
      </c>
      <c r="AF140">
        <v>0.65752469168070371</v>
      </c>
      <c r="AG140">
        <v>3</v>
      </c>
      <c r="AH140">
        <v>0.1841762107611189</v>
      </c>
      <c r="AI140">
        <v>0</v>
      </c>
      <c r="AJ140">
        <v>0</v>
      </c>
      <c r="AK140">
        <v>0</v>
      </c>
      <c r="AL140">
        <v>12</v>
      </c>
      <c r="AM140">
        <v>0</v>
      </c>
      <c r="AN140">
        <v>6</v>
      </c>
      <c r="AO140">
        <v>0</v>
      </c>
      <c r="AP140">
        <v>16</v>
      </c>
      <c r="AQ140">
        <v>40.693267469436783</v>
      </c>
      <c r="AR140" t="s">
        <v>544</v>
      </c>
      <c r="AS140" t="s">
        <v>544</v>
      </c>
      <c r="AU140">
        <v>689</v>
      </c>
      <c r="AV140">
        <v>8.2110640704711511</v>
      </c>
      <c r="AW140">
        <v>0</v>
      </c>
      <c r="AX140">
        <v>3.1943231942581192</v>
      </c>
      <c r="AY140">
        <v>5.0167408762130314</v>
      </c>
      <c r="AZ140">
        <v>25</v>
      </c>
      <c r="BA140">
        <v>6.25</v>
      </c>
      <c r="BB140">
        <v>23.113861268123632</v>
      </c>
      <c r="BC140">
        <v>0.67674143226613104</v>
      </c>
      <c r="BD140">
        <v>0.67674141096319873</v>
      </c>
      <c r="BE140">
        <v>4</v>
      </c>
      <c r="BF140">
        <v>2.9278597133375859E-2</v>
      </c>
      <c r="BG140">
        <v>0</v>
      </c>
      <c r="BH140">
        <v>5</v>
      </c>
      <c r="BI140">
        <v>0</v>
      </c>
      <c r="BJ140">
        <v>27</v>
      </c>
      <c r="BK140">
        <v>0</v>
      </c>
      <c r="BL140">
        <v>18</v>
      </c>
      <c r="BM140">
        <v>0</v>
      </c>
      <c r="BN140">
        <v>39</v>
      </c>
      <c r="BO140">
        <v>101.0721130339948</v>
      </c>
    </row>
    <row r="141" spans="1:67" x14ac:dyDescent="0.25">
      <c r="A141" t="s">
        <v>518</v>
      </c>
      <c r="B141" t="s">
        <v>516</v>
      </c>
      <c r="C141" t="s">
        <v>21</v>
      </c>
      <c r="D141" t="s">
        <v>517</v>
      </c>
      <c r="E141" t="s">
        <v>24</v>
      </c>
      <c r="F141" t="s">
        <v>26</v>
      </c>
      <c r="G141" t="s">
        <v>27</v>
      </c>
      <c r="H141">
        <v>465</v>
      </c>
      <c r="I141" s="2">
        <v>6.0215053763440801E-2</v>
      </c>
      <c r="J141" s="2">
        <v>0.93978494623655895</v>
      </c>
      <c r="K141" s="2">
        <v>2.1505376344086E-3</v>
      </c>
      <c r="L141" s="2">
        <v>0.61075268817204298</v>
      </c>
      <c r="M141" s="2">
        <v>0.23225806451612899</v>
      </c>
      <c r="N141" s="2">
        <v>2.1505376344086E-3</v>
      </c>
      <c r="O141" s="2">
        <v>6.6666666666666596E-2</v>
      </c>
      <c r="P141" s="2">
        <v>8.6021505376343996E-2</v>
      </c>
      <c r="R141" t="s">
        <v>519</v>
      </c>
      <c r="S141" t="s">
        <v>520</v>
      </c>
      <c r="T141">
        <v>1</v>
      </c>
      <c r="U141" t="s">
        <v>516</v>
      </c>
      <c r="V141">
        <v>1</v>
      </c>
      <c r="W141">
        <v>465</v>
      </c>
      <c r="X141">
        <v>46.047154463803111</v>
      </c>
      <c r="Y141">
        <v>1.6599938817155859</v>
      </c>
      <c r="Z141">
        <v>31.688091282835561</v>
      </c>
      <c r="AA141">
        <v>12.69906929925196</v>
      </c>
      <c r="AB141">
        <v>23</v>
      </c>
      <c r="AC141">
        <v>4.5999999999999996</v>
      </c>
      <c r="AD141">
        <v>8.8862094490274952</v>
      </c>
      <c r="AE141">
        <v>4.9968673924738054</v>
      </c>
      <c r="AF141">
        <v>4.996867358575539</v>
      </c>
      <c r="AG141">
        <v>5</v>
      </c>
      <c r="AH141">
        <v>0.56231708481963061</v>
      </c>
      <c r="AI141">
        <v>1</v>
      </c>
      <c r="AJ141">
        <v>12</v>
      </c>
      <c r="AK141">
        <v>0</v>
      </c>
      <c r="AL141">
        <v>28</v>
      </c>
      <c r="AM141">
        <v>0</v>
      </c>
      <c r="AN141">
        <v>21</v>
      </c>
      <c r="AO141">
        <v>0</v>
      </c>
      <c r="AP141">
        <v>57</v>
      </c>
      <c r="AQ141">
        <v>79.621562957606869</v>
      </c>
      <c r="AR141" t="s">
        <v>547</v>
      </c>
      <c r="AS141" t="s">
        <v>547</v>
      </c>
      <c r="AU141">
        <v>802</v>
      </c>
      <c r="AV141">
        <v>100.9232073225585</v>
      </c>
      <c r="AW141">
        <v>52.210871931354468</v>
      </c>
      <c r="AX141">
        <v>35.659751150069823</v>
      </c>
      <c r="AY141">
        <v>13.052584241134211</v>
      </c>
      <c r="AZ141">
        <v>109</v>
      </c>
      <c r="BA141">
        <v>5.1904761904761907</v>
      </c>
      <c r="BB141">
        <v>19.35469003172641</v>
      </c>
      <c r="BC141">
        <v>8.0212153035659171</v>
      </c>
      <c r="BD141">
        <v>8.0212152657533764</v>
      </c>
      <c r="BE141">
        <v>21</v>
      </c>
      <c r="BF141">
        <v>0.41443264089569332</v>
      </c>
      <c r="BG141">
        <v>1</v>
      </c>
      <c r="BH141">
        <v>12</v>
      </c>
      <c r="BI141">
        <v>2</v>
      </c>
      <c r="BJ141">
        <v>97</v>
      </c>
      <c r="BK141">
        <v>0</v>
      </c>
      <c r="BL141">
        <v>39</v>
      </c>
      <c r="BM141">
        <v>0</v>
      </c>
      <c r="BN141">
        <v>127</v>
      </c>
      <c r="BO141">
        <v>223.83474223927141</v>
      </c>
    </row>
    <row r="142" spans="1:67" x14ac:dyDescent="0.25">
      <c r="A142" t="s">
        <v>523</v>
      </c>
      <c r="B142" t="s">
        <v>521</v>
      </c>
      <c r="C142" t="s">
        <v>21</v>
      </c>
      <c r="D142" t="s">
        <v>522</v>
      </c>
      <c r="E142" t="s">
        <v>67</v>
      </c>
      <c r="F142" t="s">
        <v>32</v>
      </c>
      <c r="G142" t="s">
        <v>33</v>
      </c>
      <c r="H142">
        <v>455</v>
      </c>
      <c r="I142" s="2">
        <v>0.2</v>
      </c>
      <c r="J142" s="2">
        <v>0.8</v>
      </c>
      <c r="K142" s="2">
        <v>1.31868131868131E-2</v>
      </c>
      <c r="L142" s="2">
        <v>0.22417582417582399</v>
      </c>
      <c r="M142" s="2">
        <v>0.424175824175824</v>
      </c>
      <c r="N142" s="2">
        <v>0</v>
      </c>
      <c r="O142" s="2">
        <v>7.4725274725274696E-2</v>
      </c>
      <c r="P142" s="2">
        <v>0.26373626373626302</v>
      </c>
      <c r="T142">
        <v>1</v>
      </c>
      <c r="U142" t="s">
        <v>521</v>
      </c>
      <c r="V142">
        <v>2</v>
      </c>
      <c r="W142">
        <v>455</v>
      </c>
      <c r="X142">
        <v>3.6509185008279919</v>
      </c>
      <c r="Y142">
        <v>0</v>
      </c>
      <c r="Z142">
        <v>3.6509185008279919</v>
      </c>
      <c r="AA142">
        <v>0</v>
      </c>
      <c r="AB142">
        <v>4</v>
      </c>
      <c r="AC142">
        <v>4</v>
      </c>
      <c r="AD142">
        <v>3.0048113836772239</v>
      </c>
      <c r="AE142">
        <v>0.41986414855020621</v>
      </c>
      <c r="AF142">
        <v>0.419864150110342</v>
      </c>
      <c r="AG142">
        <v>1</v>
      </c>
      <c r="AH142">
        <v>0.13973061698015329</v>
      </c>
      <c r="AI142">
        <v>1</v>
      </c>
      <c r="AJ142">
        <v>2</v>
      </c>
      <c r="AK142">
        <v>0</v>
      </c>
      <c r="AL142">
        <v>7</v>
      </c>
      <c r="AM142">
        <v>0</v>
      </c>
      <c r="AN142">
        <v>8</v>
      </c>
      <c r="AO142">
        <v>0</v>
      </c>
      <c r="AP142">
        <v>10</v>
      </c>
      <c r="AQ142">
        <v>20.563788863772309</v>
      </c>
      <c r="AR142" t="s">
        <v>550</v>
      </c>
      <c r="AS142" t="s">
        <v>550</v>
      </c>
      <c r="AU142">
        <v>2815</v>
      </c>
      <c r="AV142">
        <v>1.503877297360978</v>
      </c>
      <c r="AW142">
        <v>0</v>
      </c>
      <c r="AX142">
        <v>1.503877297360978</v>
      </c>
      <c r="AY142">
        <v>0</v>
      </c>
      <c r="BB142">
        <v>69.336060742811227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6</v>
      </c>
      <c r="BI142">
        <v>1</v>
      </c>
      <c r="BJ142">
        <v>18</v>
      </c>
      <c r="BK142">
        <v>0</v>
      </c>
      <c r="BL142">
        <v>21</v>
      </c>
      <c r="BM142">
        <v>0</v>
      </c>
      <c r="BN142">
        <v>51</v>
      </c>
      <c r="BO142">
        <v>98.987965377942388</v>
      </c>
    </row>
    <row r="143" spans="1:67" x14ac:dyDescent="0.25">
      <c r="A143" t="s">
        <v>526</v>
      </c>
      <c r="B143" t="s">
        <v>524</v>
      </c>
      <c r="C143" t="s">
        <v>21</v>
      </c>
      <c r="D143" t="s">
        <v>525</v>
      </c>
      <c r="E143" t="s">
        <v>24</v>
      </c>
      <c r="F143" t="s">
        <v>26</v>
      </c>
      <c r="G143" t="s">
        <v>27</v>
      </c>
      <c r="H143">
        <v>223</v>
      </c>
      <c r="I143" s="2">
        <v>5.3811659192825101E-2</v>
      </c>
      <c r="J143" s="2">
        <v>0.94618834080717396</v>
      </c>
      <c r="K143" s="2">
        <v>8.9686098654708502E-3</v>
      </c>
      <c r="L143" s="2">
        <v>0.816143497757847</v>
      </c>
      <c r="M143" s="2">
        <v>0.12556053811659099</v>
      </c>
      <c r="N143" s="2">
        <v>0</v>
      </c>
      <c r="O143" s="2">
        <v>2.6905829596412498E-2</v>
      </c>
      <c r="P143" s="2">
        <v>2.2421524663677101E-2</v>
      </c>
      <c r="T143">
        <v>4</v>
      </c>
      <c r="U143" t="s">
        <v>785</v>
      </c>
      <c r="V143">
        <v>4</v>
      </c>
      <c r="W143">
        <v>1266</v>
      </c>
      <c r="X143">
        <v>15.17028395473281</v>
      </c>
      <c r="Y143">
        <v>12.73439959272506</v>
      </c>
      <c r="Z143">
        <v>2.4358843620077528</v>
      </c>
      <c r="AA143">
        <v>0</v>
      </c>
      <c r="AB143">
        <v>110</v>
      </c>
      <c r="AC143">
        <v>6.4705882352941178</v>
      </c>
      <c r="AD143">
        <v>2.32423239451595</v>
      </c>
      <c r="AE143">
        <v>1.011235789013754</v>
      </c>
      <c r="AF143">
        <v>1.0112358135367621</v>
      </c>
      <c r="AG143">
        <v>17</v>
      </c>
      <c r="AH143">
        <v>0.43508376847331243</v>
      </c>
      <c r="AI143">
        <v>0</v>
      </c>
      <c r="AJ143">
        <v>5</v>
      </c>
      <c r="AK143">
        <v>0</v>
      </c>
      <c r="AL143">
        <v>26</v>
      </c>
      <c r="AM143">
        <v>0</v>
      </c>
      <c r="AN143">
        <v>12</v>
      </c>
      <c r="AO143">
        <v>0</v>
      </c>
      <c r="AP143">
        <v>35</v>
      </c>
      <c r="AQ143">
        <v>97.229379208936734</v>
      </c>
      <c r="AR143" t="s">
        <v>553</v>
      </c>
      <c r="AS143" t="s">
        <v>553</v>
      </c>
      <c r="AU143">
        <v>1022</v>
      </c>
      <c r="AV143">
        <v>21.456708105014389</v>
      </c>
      <c r="AW143">
        <v>16.83940135237982</v>
      </c>
      <c r="AX143">
        <v>4.6173067526345726</v>
      </c>
      <c r="AY143">
        <v>0</v>
      </c>
      <c r="AZ143">
        <v>64</v>
      </c>
      <c r="BA143">
        <v>5.333333333333333</v>
      </c>
      <c r="BB143">
        <v>26.26393371649532</v>
      </c>
      <c r="BC143">
        <v>1.7610809788105919</v>
      </c>
      <c r="BD143">
        <v>1.761081019735331</v>
      </c>
      <c r="BE143">
        <v>12</v>
      </c>
      <c r="BF143">
        <v>6.7053206797598922E-2</v>
      </c>
      <c r="BG143">
        <v>1</v>
      </c>
      <c r="BH143">
        <v>7</v>
      </c>
      <c r="BI143">
        <v>1</v>
      </c>
      <c r="BJ143">
        <v>26</v>
      </c>
      <c r="BK143">
        <v>0</v>
      </c>
      <c r="BL143">
        <v>12</v>
      </c>
      <c r="BM143">
        <v>0</v>
      </c>
      <c r="BN143">
        <v>24</v>
      </c>
      <c r="BO143">
        <v>95.343804372520992</v>
      </c>
    </row>
    <row r="144" spans="1:67" x14ac:dyDescent="0.25">
      <c r="A144" t="s">
        <v>529</v>
      </c>
      <c r="B144" t="s">
        <v>527</v>
      </c>
      <c r="C144" t="s">
        <v>21</v>
      </c>
      <c r="D144" t="s">
        <v>528</v>
      </c>
      <c r="E144" t="s">
        <v>30</v>
      </c>
      <c r="F144" t="s">
        <v>32</v>
      </c>
      <c r="G144" t="s">
        <v>33</v>
      </c>
      <c r="H144">
        <v>772</v>
      </c>
      <c r="I144" s="2">
        <v>0.58937823834196801</v>
      </c>
      <c r="J144" s="2">
        <v>0.41062176165803099</v>
      </c>
      <c r="K144" s="2">
        <v>3.2383419689119099E-2</v>
      </c>
      <c r="L144" s="2">
        <v>0.123056994818652</v>
      </c>
      <c r="M144" s="2">
        <v>0.22927461139896299</v>
      </c>
      <c r="N144" s="2">
        <v>2.5906735751295299E-3</v>
      </c>
      <c r="O144" s="2">
        <v>8.4196891191709797E-2</v>
      </c>
      <c r="P144" s="2">
        <v>0.52849740932642397</v>
      </c>
      <c r="T144">
        <v>1</v>
      </c>
      <c r="U144" t="s">
        <v>527</v>
      </c>
      <c r="V144">
        <v>0</v>
      </c>
      <c r="W144">
        <v>772</v>
      </c>
      <c r="X144">
        <v>0</v>
      </c>
      <c r="Y144">
        <v>0</v>
      </c>
      <c r="Z144">
        <v>0</v>
      </c>
      <c r="AA144">
        <v>0</v>
      </c>
      <c r="AB144">
        <v>4</v>
      </c>
      <c r="AC144">
        <v>4</v>
      </c>
      <c r="AD144">
        <v>5.7489592353687407</v>
      </c>
      <c r="AE144">
        <v>1.4654668877921551E-2</v>
      </c>
      <c r="AF144">
        <v>1.46546758809314E-2</v>
      </c>
      <c r="AG144">
        <v>1</v>
      </c>
      <c r="AH144">
        <v>2.549099459213968E-3</v>
      </c>
      <c r="AI144">
        <v>0</v>
      </c>
      <c r="AJ144">
        <v>3</v>
      </c>
      <c r="AK144">
        <v>0</v>
      </c>
      <c r="AL144">
        <v>1</v>
      </c>
      <c r="AM144">
        <v>0</v>
      </c>
      <c r="AN144">
        <v>3</v>
      </c>
      <c r="AO144">
        <v>0</v>
      </c>
      <c r="AP144">
        <v>13</v>
      </c>
      <c r="AQ144">
        <v>8.6995455989762576</v>
      </c>
      <c r="AR144" t="s">
        <v>662</v>
      </c>
      <c r="AS144" t="s">
        <v>662</v>
      </c>
      <c r="AT144">
        <v>0</v>
      </c>
      <c r="AU144">
        <v>0</v>
      </c>
      <c r="AV144">
        <v>10.59358345241038</v>
      </c>
      <c r="AW144">
        <v>10.59358345241038</v>
      </c>
      <c r="AX144">
        <v>0</v>
      </c>
      <c r="AY144">
        <v>0</v>
      </c>
      <c r="AZ144">
        <v>53</v>
      </c>
      <c r="BA144">
        <v>5.8888888888888893</v>
      </c>
      <c r="BB144">
        <v>1.0453420406938461</v>
      </c>
      <c r="BC144">
        <v>0.62824205723247328</v>
      </c>
      <c r="BD144">
        <v>0.62824204353805657</v>
      </c>
      <c r="BE144">
        <v>9</v>
      </c>
      <c r="BF144">
        <v>0.60099185986576675</v>
      </c>
      <c r="BG144">
        <v>0</v>
      </c>
      <c r="BH144">
        <v>2</v>
      </c>
      <c r="BI144">
        <v>1</v>
      </c>
      <c r="BJ144">
        <v>8</v>
      </c>
      <c r="BK144">
        <v>0</v>
      </c>
      <c r="BL144">
        <v>4</v>
      </c>
      <c r="BM144">
        <v>0</v>
      </c>
      <c r="BN144">
        <v>17</v>
      </c>
      <c r="BO144">
        <v>18.577023368579098</v>
      </c>
    </row>
    <row r="145" spans="1:67" x14ac:dyDescent="0.25">
      <c r="A145" t="s">
        <v>532</v>
      </c>
      <c r="B145" t="s">
        <v>530</v>
      </c>
      <c r="C145" t="s">
        <v>21</v>
      </c>
      <c r="D145" t="s">
        <v>531</v>
      </c>
      <c r="E145" t="s">
        <v>38</v>
      </c>
      <c r="F145" t="s">
        <v>26</v>
      </c>
      <c r="G145" t="s">
        <v>27</v>
      </c>
      <c r="H145">
        <v>868</v>
      </c>
      <c r="I145" s="2">
        <v>0.85714285714285698</v>
      </c>
      <c r="J145" s="2">
        <v>0.14285714285714199</v>
      </c>
      <c r="K145" s="2">
        <v>7.4884792626728106E-2</v>
      </c>
      <c r="L145" s="2">
        <v>2.7649769585253399E-2</v>
      </c>
      <c r="M145" s="2">
        <v>0.18433179723502299</v>
      </c>
      <c r="N145" s="2">
        <v>1.1520737327188901E-3</v>
      </c>
      <c r="O145" s="2">
        <v>8.0645161290322495E-2</v>
      </c>
      <c r="P145" s="2">
        <v>0.63133640552995396</v>
      </c>
      <c r="T145">
        <v>1</v>
      </c>
      <c r="U145" t="s">
        <v>530</v>
      </c>
      <c r="V145">
        <v>1</v>
      </c>
      <c r="W145">
        <v>868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2.1808092949570952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2</v>
      </c>
      <c r="AK145">
        <v>0</v>
      </c>
      <c r="AL145">
        <v>0</v>
      </c>
      <c r="AM145">
        <v>0</v>
      </c>
      <c r="AN145">
        <v>2</v>
      </c>
      <c r="AO145">
        <v>0</v>
      </c>
      <c r="AP145">
        <v>6</v>
      </c>
      <c r="AQ145">
        <v>4.0121009227643718</v>
      </c>
      <c r="AR145" t="s">
        <v>665</v>
      </c>
      <c r="AS145" t="s">
        <v>796</v>
      </c>
      <c r="AU145">
        <v>2187</v>
      </c>
      <c r="AV145">
        <v>87.270801979304139</v>
      </c>
      <c r="AW145">
        <v>25.915182475417211</v>
      </c>
      <c r="AX145">
        <v>56.164989736442081</v>
      </c>
      <c r="AY145">
        <v>5.190629767444868</v>
      </c>
      <c r="AZ145">
        <v>191</v>
      </c>
      <c r="BA145">
        <v>6.161290322580645</v>
      </c>
      <c r="BB145">
        <v>21.63400805462118</v>
      </c>
      <c r="BC145">
        <v>6.0407271617265641</v>
      </c>
      <c r="BD145">
        <v>6.0407271650010497</v>
      </c>
      <c r="BE145">
        <v>31</v>
      </c>
      <c r="BF145">
        <v>0.27922367165968631</v>
      </c>
      <c r="BG145">
        <v>0</v>
      </c>
      <c r="BH145">
        <v>23</v>
      </c>
      <c r="BI145">
        <v>1</v>
      </c>
      <c r="BJ145">
        <v>103</v>
      </c>
      <c r="BK145">
        <v>0</v>
      </c>
      <c r="BL145">
        <v>69</v>
      </c>
      <c r="BM145">
        <v>1</v>
      </c>
      <c r="BN145">
        <v>213</v>
      </c>
      <c r="BO145">
        <v>240.954955863327</v>
      </c>
    </row>
    <row r="146" spans="1:67" x14ac:dyDescent="0.25">
      <c r="A146" t="s">
        <v>536</v>
      </c>
      <c r="B146" t="s">
        <v>533</v>
      </c>
      <c r="C146" t="s">
        <v>21</v>
      </c>
      <c r="D146" t="s">
        <v>534</v>
      </c>
      <c r="E146" t="s">
        <v>535</v>
      </c>
      <c r="F146" t="s">
        <v>23</v>
      </c>
      <c r="G146" t="s">
        <v>23</v>
      </c>
      <c r="H146">
        <v>975</v>
      </c>
      <c r="I146" s="2">
        <v>0.47692307692307601</v>
      </c>
      <c r="J146" s="2">
        <v>0.52307692307692299</v>
      </c>
      <c r="K146" s="2">
        <v>2.6666666666666599E-2</v>
      </c>
      <c r="L146" s="2">
        <v>0.29025641025641002</v>
      </c>
      <c r="M146" s="2">
        <v>0.31179487179487098</v>
      </c>
      <c r="N146" s="2">
        <v>0</v>
      </c>
      <c r="O146" s="2">
        <v>0.112820512820512</v>
      </c>
      <c r="P146" s="2">
        <v>0.25846153846153802</v>
      </c>
      <c r="T146">
        <v>1</v>
      </c>
      <c r="U146" t="s">
        <v>533</v>
      </c>
      <c r="V146">
        <v>2</v>
      </c>
      <c r="W146">
        <v>975</v>
      </c>
      <c r="X146">
        <v>6.844615743998065</v>
      </c>
      <c r="Y146">
        <v>0</v>
      </c>
      <c r="Z146">
        <v>6.844615743998065</v>
      </c>
      <c r="AA146">
        <v>0</v>
      </c>
      <c r="AB146">
        <v>0</v>
      </c>
      <c r="AC146">
        <v>0</v>
      </c>
      <c r="AD146">
        <v>8.7685261190438055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4</v>
      </c>
      <c r="AM146">
        <v>0</v>
      </c>
      <c r="AN146">
        <v>6</v>
      </c>
      <c r="AO146">
        <v>0</v>
      </c>
      <c r="AP146">
        <v>22</v>
      </c>
      <c r="AQ146">
        <v>33.979329078704247</v>
      </c>
      <c r="AR146" t="s">
        <v>556</v>
      </c>
      <c r="AS146" t="s">
        <v>556</v>
      </c>
      <c r="AU146">
        <v>698</v>
      </c>
      <c r="AV146">
        <v>6.7097895980457114</v>
      </c>
      <c r="AW146">
        <v>5.5628852149210211</v>
      </c>
      <c r="AX146">
        <v>1.1469043831246899</v>
      </c>
      <c r="AY146">
        <v>0</v>
      </c>
      <c r="AZ146">
        <v>75</v>
      </c>
      <c r="BA146">
        <v>5.7692307692307692</v>
      </c>
      <c r="BB146">
        <v>15.67432523132995</v>
      </c>
      <c r="BC146">
        <v>2.1506523993020781</v>
      </c>
      <c r="BD146">
        <v>2.150652444214058</v>
      </c>
      <c r="BE146">
        <v>13</v>
      </c>
      <c r="BF146">
        <v>0.13720861137954021</v>
      </c>
      <c r="BG146">
        <v>0</v>
      </c>
      <c r="BH146">
        <v>11</v>
      </c>
      <c r="BI146">
        <v>0</v>
      </c>
      <c r="BJ146">
        <v>36</v>
      </c>
      <c r="BK146">
        <v>0</v>
      </c>
      <c r="BL146">
        <v>19</v>
      </c>
      <c r="BM146">
        <v>0</v>
      </c>
      <c r="BN146">
        <v>37</v>
      </c>
      <c r="BO146">
        <v>88.339339683795529</v>
      </c>
    </row>
    <row r="147" spans="1:67" x14ac:dyDescent="0.25">
      <c r="A147" t="s">
        <v>539</v>
      </c>
      <c r="B147" t="s">
        <v>537</v>
      </c>
      <c r="C147" t="s">
        <v>21</v>
      </c>
      <c r="D147" t="s">
        <v>538</v>
      </c>
      <c r="E147" t="s">
        <v>30</v>
      </c>
      <c r="F147" t="s">
        <v>23</v>
      </c>
      <c r="G147" t="s">
        <v>23</v>
      </c>
      <c r="H147">
        <v>916</v>
      </c>
      <c r="I147" s="2">
        <v>0.60807860262008695</v>
      </c>
      <c r="J147" s="2">
        <v>0.391921397379912</v>
      </c>
      <c r="K147" s="2">
        <v>2.1834061135371102E-2</v>
      </c>
      <c r="L147" s="2">
        <v>0.148471615720524</v>
      </c>
      <c r="M147" s="2">
        <v>0.30349344978165899</v>
      </c>
      <c r="N147" s="2">
        <v>0</v>
      </c>
      <c r="O147" s="2">
        <v>0.101528384279475</v>
      </c>
      <c r="P147" s="2">
        <v>0.42467248908296901</v>
      </c>
      <c r="T147">
        <v>1</v>
      </c>
      <c r="U147" t="s">
        <v>537</v>
      </c>
      <c r="V147">
        <v>2</v>
      </c>
      <c r="W147">
        <v>916</v>
      </c>
      <c r="X147">
        <v>0</v>
      </c>
      <c r="Y147">
        <v>0</v>
      </c>
      <c r="Z147">
        <v>0</v>
      </c>
      <c r="AA147">
        <v>0</v>
      </c>
      <c r="AB147">
        <v>7</v>
      </c>
      <c r="AC147">
        <v>7</v>
      </c>
      <c r="AD147">
        <v>11.490851485121169</v>
      </c>
      <c r="AE147">
        <v>0.37738253450237991</v>
      </c>
      <c r="AF147">
        <v>0.37738252420955898</v>
      </c>
      <c r="AG147">
        <v>1</v>
      </c>
      <c r="AH147">
        <v>3.2841999132181769E-2</v>
      </c>
      <c r="AI147">
        <v>0</v>
      </c>
      <c r="AJ147">
        <v>1</v>
      </c>
      <c r="AK147">
        <v>0</v>
      </c>
      <c r="AL147">
        <v>6</v>
      </c>
      <c r="AM147">
        <v>0</v>
      </c>
      <c r="AN147">
        <v>12</v>
      </c>
      <c r="AO147">
        <v>0</v>
      </c>
      <c r="AP147">
        <v>11</v>
      </c>
      <c r="AQ147">
        <v>17.718081928521151</v>
      </c>
      <c r="AR147" t="s">
        <v>559</v>
      </c>
      <c r="AS147" t="s">
        <v>559</v>
      </c>
      <c r="AU147">
        <v>701</v>
      </c>
      <c r="AV147">
        <v>36.303199662798121</v>
      </c>
      <c r="AW147">
        <v>7.4037686880693094</v>
      </c>
      <c r="AX147">
        <v>28.899430974728809</v>
      </c>
      <c r="AY147">
        <v>0</v>
      </c>
      <c r="AZ147">
        <v>48</v>
      </c>
      <c r="BA147">
        <v>5.333333333333333</v>
      </c>
      <c r="BB147">
        <v>26.459571844055279</v>
      </c>
      <c r="BC147">
        <v>0.51883023861144528</v>
      </c>
      <c r="BD147">
        <v>0.51883021052884137</v>
      </c>
      <c r="BE147">
        <v>9</v>
      </c>
      <c r="BF147">
        <v>1.9608413986033978E-2</v>
      </c>
      <c r="BG147">
        <v>0</v>
      </c>
      <c r="BH147">
        <v>7</v>
      </c>
      <c r="BI147">
        <v>0</v>
      </c>
      <c r="BJ147">
        <v>51</v>
      </c>
      <c r="BK147">
        <v>0</v>
      </c>
      <c r="BL147">
        <v>26</v>
      </c>
      <c r="BM147">
        <v>0</v>
      </c>
      <c r="BN147">
        <v>85</v>
      </c>
      <c r="BO147">
        <v>110.6546296023599</v>
      </c>
    </row>
    <row r="148" spans="1:67" x14ac:dyDescent="0.25">
      <c r="A148" t="s">
        <v>543</v>
      </c>
      <c r="B148" t="s">
        <v>540</v>
      </c>
      <c r="C148" t="s">
        <v>541</v>
      </c>
      <c r="D148" t="s">
        <v>542</v>
      </c>
      <c r="E148" t="s">
        <v>43</v>
      </c>
      <c r="F148" t="s">
        <v>312</v>
      </c>
      <c r="G148" t="s">
        <v>313</v>
      </c>
      <c r="H148">
        <v>1782</v>
      </c>
      <c r="I148" s="2">
        <v>0.22839506172839499</v>
      </c>
      <c r="J148" s="2">
        <v>0.77160493827160404</v>
      </c>
      <c r="K148" s="2">
        <v>9.5398428731761995E-3</v>
      </c>
      <c r="L148" s="2">
        <v>0.22727272727272699</v>
      </c>
      <c r="M148" s="2">
        <v>0.59315375982042595</v>
      </c>
      <c r="N148" s="2">
        <v>2.24466891133557E-3</v>
      </c>
      <c r="O148" s="2">
        <v>4.0965207631874299E-2</v>
      </c>
      <c r="P148" s="2">
        <v>0.12682379349046</v>
      </c>
      <c r="T148">
        <v>3</v>
      </c>
      <c r="U148" t="s">
        <v>540</v>
      </c>
      <c r="V148">
        <v>0</v>
      </c>
      <c r="W148">
        <v>1782</v>
      </c>
      <c r="X148">
        <v>63.184616629622788</v>
      </c>
      <c r="Y148">
        <v>0</v>
      </c>
      <c r="Z148">
        <v>63.184616629622788</v>
      </c>
      <c r="AA148">
        <v>0</v>
      </c>
      <c r="AB148">
        <v>39</v>
      </c>
      <c r="AC148">
        <v>5.5714285714285712</v>
      </c>
      <c r="AD148">
        <v>150.87577369556351</v>
      </c>
      <c r="AE148">
        <v>31.42762305200079</v>
      </c>
      <c r="AF148">
        <v>31.427623114119029</v>
      </c>
      <c r="AG148">
        <v>7</v>
      </c>
      <c r="AH148">
        <v>0.208301321558857</v>
      </c>
      <c r="AI148">
        <v>0</v>
      </c>
      <c r="AJ148">
        <v>20</v>
      </c>
      <c r="AK148">
        <v>1</v>
      </c>
      <c r="AL148">
        <v>82</v>
      </c>
      <c r="AM148">
        <v>0</v>
      </c>
      <c r="AN148">
        <v>88</v>
      </c>
      <c r="AO148">
        <v>0</v>
      </c>
      <c r="AP148">
        <v>272</v>
      </c>
      <c r="AQ148">
        <v>294.06954565384069</v>
      </c>
      <c r="AR148" t="s">
        <v>562</v>
      </c>
      <c r="AS148" t="s">
        <v>562</v>
      </c>
      <c r="AU148">
        <v>1294</v>
      </c>
      <c r="AV148">
        <v>11.602902777541971</v>
      </c>
      <c r="AW148">
        <v>0</v>
      </c>
      <c r="AX148">
        <v>11.602902777541971</v>
      </c>
      <c r="AY148">
        <v>0</v>
      </c>
      <c r="BB148">
        <v>11.717258770511711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8</v>
      </c>
      <c r="BI148">
        <v>0</v>
      </c>
      <c r="BJ148">
        <v>10</v>
      </c>
      <c r="BK148">
        <v>0</v>
      </c>
      <c r="BL148">
        <v>20</v>
      </c>
      <c r="BM148">
        <v>0</v>
      </c>
      <c r="BN148">
        <v>43</v>
      </c>
      <c r="BO148">
        <v>47.518440769603899</v>
      </c>
    </row>
    <row r="149" spans="1:67" x14ac:dyDescent="0.25">
      <c r="A149" t="s">
        <v>546</v>
      </c>
      <c r="B149" t="s">
        <v>544</v>
      </c>
      <c r="C149" t="s">
        <v>541</v>
      </c>
      <c r="D149" t="s">
        <v>545</v>
      </c>
      <c r="E149" t="s">
        <v>24</v>
      </c>
      <c r="F149" t="s">
        <v>40</v>
      </c>
      <c r="G149" t="s">
        <v>40</v>
      </c>
      <c r="H149">
        <v>689</v>
      </c>
      <c r="I149" s="2">
        <v>0.32510885341073997</v>
      </c>
      <c r="J149" s="2">
        <v>0.67489114658925897</v>
      </c>
      <c r="K149" s="2">
        <v>5.0798258345428102E-2</v>
      </c>
      <c r="L149" s="2">
        <v>8.9985486211901305E-2</v>
      </c>
      <c r="M149" s="2">
        <v>0.619738751814223</v>
      </c>
      <c r="N149" s="2">
        <v>1.45137880986937E-3</v>
      </c>
      <c r="O149" s="2">
        <v>4.7895500725689398E-2</v>
      </c>
      <c r="P149" s="2">
        <v>0.190130624092888</v>
      </c>
      <c r="T149">
        <v>3</v>
      </c>
      <c r="U149" t="s">
        <v>544</v>
      </c>
      <c r="V149">
        <v>0</v>
      </c>
      <c r="W149">
        <v>689</v>
      </c>
      <c r="X149">
        <v>8.2110640704711511</v>
      </c>
      <c r="Y149">
        <v>0</v>
      </c>
      <c r="Z149">
        <v>3.1943231942581192</v>
      </c>
      <c r="AA149">
        <v>5.0167408762130314</v>
      </c>
      <c r="AB149">
        <v>25</v>
      </c>
      <c r="AC149">
        <v>6.25</v>
      </c>
      <c r="AD149">
        <v>23.113861268123632</v>
      </c>
      <c r="AE149">
        <v>0.67674143226613104</v>
      </c>
      <c r="AF149">
        <v>0.67674141096319873</v>
      </c>
      <c r="AG149">
        <v>4</v>
      </c>
      <c r="AH149">
        <v>2.9278597133375859E-2</v>
      </c>
      <c r="AI149">
        <v>0</v>
      </c>
      <c r="AJ149">
        <v>5</v>
      </c>
      <c r="AK149">
        <v>0</v>
      </c>
      <c r="AL149">
        <v>27</v>
      </c>
      <c r="AM149">
        <v>0</v>
      </c>
      <c r="AN149">
        <v>18</v>
      </c>
      <c r="AO149">
        <v>0</v>
      </c>
      <c r="AP149">
        <v>39</v>
      </c>
      <c r="AQ149">
        <v>101.0721130339948</v>
      </c>
      <c r="AR149" t="s">
        <v>309</v>
      </c>
      <c r="AS149" t="s">
        <v>309</v>
      </c>
      <c r="AT149">
        <v>0</v>
      </c>
      <c r="AU149">
        <v>0</v>
      </c>
      <c r="AV149">
        <v>12.599004290620019</v>
      </c>
      <c r="AW149">
        <v>0</v>
      </c>
      <c r="AX149">
        <v>12.599004290620019</v>
      </c>
      <c r="AY149">
        <v>0</v>
      </c>
      <c r="AZ149">
        <v>67</v>
      </c>
      <c r="BA149">
        <v>5.583333333333333</v>
      </c>
      <c r="BB149">
        <v>2.6192646109141098</v>
      </c>
      <c r="BC149">
        <v>1.1554525512220479</v>
      </c>
      <c r="BD149">
        <v>1.155452539646932</v>
      </c>
      <c r="BE149">
        <v>12</v>
      </c>
      <c r="BF149">
        <v>0.4411362435118012</v>
      </c>
      <c r="BG149">
        <v>0</v>
      </c>
      <c r="BH149">
        <v>5</v>
      </c>
      <c r="BI149">
        <v>0</v>
      </c>
      <c r="BJ149">
        <v>17</v>
      </c>
      <c r="BK149">
        <v>0</v>
      </c>
      <c r="BL149">
        <v>5</v>
      </c>
      <c r="BM149">
        <v>0</v>
      </c>
      <c r="BN149">
        <v>11</v>
      </c>
      <c r="BO149">
        <v>30.22727881949827</v>
      </c>
    </row>
    <row r="150" spans="1:67" x14ac:dyDescent="0.25">
      <c r="A150" t="s">
        <v>549</v>
      </c>
      <c r="B150" t="s">
        <v>547</v>
      </c>
      <c r="C150" t="s">
        <v>541</v>
      </c>
      <c r="D150" t="s">
        <v>548</v>
      </c>
      <c r="E150" t="s">
        <v>24</v>
      </c>
      <c r="F150" t="s">
        <v>312</v>
      </c>
      <c r="G150" t="s">
        <v>313</v>
      </c>
      <c r="H150">
        <v>802</v>
      </c>
      <c r="I150" s="2">
        <v>0.15710723192019899</v>
      </c>
      <c r="J150" s="2">
        <v>0.84289276807979996</v>
      </c>
      <c r="K150" s="2">
        <v>2.99251870324189E-2</v>
      </c>
      <c r="L150" s="2">
        <v>0.14463840399002401</v>
      </c>
      <c r="M150" s="2">
        <v>0.73067331670822899</v>
      </c>
      <c r="N150" s="2">
        <v>0</v>
      </c>
      <c r="O150" s="2">
        <v>2.7431421446384E-2</v>
      </c>
      <c r="P150" s="2">
        <v>6.7331670822942599E-2</v>
      </c>
      <c r="T150">
        <v>2</v>
      </c>
      <c r="U150" t="s">
        <v>547</v>
      </c>
      <c r="V150">
        <v>0</v>
      </c>
      <c r="W150">
        <v>802</v>
      </c>
      <c r="X150">
        <v>100.9232073225585</v>
      </c>
      <c r="Y150">
        <v>52.210871931354468</v>
      </c>
      <c r="Z150">
        <v>35.659751150069823</v>
      </c>
      <c r="AA150">
        <v>13.052584241134211</v>
      </c>
      <c r="AB150">
        <v>109</v>
      </c>
      <c r="AC150">
        <v>5.1904761904761907</v>
      </c>
      <c r="AD150">
        <v>19.35469003172641</v>
      </c>
      <c r="AE150">
        <v>8.0212153035659171</v>
      </c>
      <c r="AF150">
        <v>8.0212152657533764</v>
      </c>
      <c r="AG150">
        <v>21</v>
      </c>
      <c r="AH150">
        <v>0.41443264089569332</v>
      </c>
      <c r="AI150">
        <v>1</v>
      </c>
      <c r="AJ150">
        <v>12</v>
      </c>
      <c r="AK150">
        <v>2</v>
      </c>
      <c r="AL150">
        <v>97</v>
      </c>
      <c r="AM150">
        <v>0</v>
      </c>
      <c r="AN150">
        <v>39</v>
      </c>
      <c r="AO150">
        <v>0</v>
      </c>
      <c r="AP150">
        <v>127</v>
      </c>
      <c r="AQ150">
        <v>223.83474223927141</v>
      </c>
      <c r="AR150" t="s">
        <v>565</v>
      </c>
      <c r="AS150" t="s">
        <v>565</v>
      </c>
      <c r="AU150">
        <v>556</v>
      </c>
      <c r="AV150">
        <v>15.930556051635911</v>
      </c>
      <c r="AW150">
        <v>3.358479082281693</v>
      </c>
      <c r="AX150">
        <v>12.572076969354219</v>
      </c>
      <c r="AY150">
        <v>0</v>
      </c>
      <c r="AZ150">
        <v>65</v>
      </c>
      <c r="BA150">
        <v>5</v>
      </c>
      <c r="BB150">
        <v>6.2911505168658364</v>
      </c>
      <c r="BC150">
        <v>5.0921038684208257</v>
      </c>
      <c r="BD150">
        <v>5.0921038099401361</v>
      </c>
      <c r="BE150">
        <v>13</v>
      </c>
      <c r="BF150">
        <v>0.80940741359938762</v>
      </c>
      <c r="BG150">
        <v>1</v>
      </c>
      <c r="BH150">
        <v>9</v>
      </c>
      <c r="BI150">
        <v>0</v>
      </c>
      <c r="BJ150">
        <v>29</v>
      </c>
      <c r="BK150">
        <v>0</v>
      </c>
      <c r="BL150">
        <v>23</v>
      </c>
      <c r="BM150">
        <v>0</v>
      </c>
      <c r="BN150">
        <v>52</v>
      </c>
      <c r="BO150">
        <v>49.026330839709871</v>
      </c>
    </row>
    <row r="151" spans="1:67" x14ac:dyDescent="0.25">
      <c r="A151" t="s">
        <v>552</v>
      </c>
      <c r="B151" t="s">
        <v>550</v>
      </c>
      <c r="C151" t="s">
        <v>541</v>
      </c>
      <c r="D151" t="s">
        <v>551</v>
      </c>
      <c r="E151" t="s">
        <v>38</v>
      </c>
      <c r="F151" t="s">
        <v>40</v>
      </c>
      <c r="G151" t="s">
        <v>40</v>
      </c>
      <c r="H151">
        <v>1408</v>
      </c>
      <c r="I151" s="2">
        <v>0.66903409090909005</v>
      </c>
      <c r="J151" s="2">
        <v>0.33096590909090901</v>
      </c>
      <c r="K151" s="2">
        <v>3.9772727272727203E-2</v>
      </c>
      <c r="L151" s="2">
        <v>0.111505681818181</v>
      </c>
      <c r="M151" s="2">
        <v>0.28835227272727199</v>
      </c>
      <c r="N151" s="2">
        <v>2.8409090909090901E-3</v>
      </c>
      <c r="O151" s="2">
        <v>7.1732954545454503E-2</v>
      </c>
      <c r="P151" s="2">
        <v>0.48579545454545398</v>
      </c>
      <c r="T151">
        <v>2</v>
      </c>
      <c r="U151" t="s">
        <v>550</v>
      </c>
      <c r="V151">
        <v>0</v>
      </c>
      <c r="W151">
        <v>2815</v>
      </c>
      <c r="X151">
        <v>1.503877297360978</v>
      </c>
      <c r="Y151">
        <v>0</v>
      </c>
      <c r="Z151">
        <v>1.503877297360978</v>
      </c>
      <c r="AA151">
        <v>0</v>
      </c>
      <c r="AB151">
        <v>0</v>
      </c>
      <c r="AC151">
        <v>0</v>
      </c>
      <c r="AD151">
        <v>69.336060742811227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6</v>
      </c>
      <c r="AK151">
        <v>1</v>
      </c>
      <c r="AL151">
        <v>18</v>
      </c>
      <c r="AM151">
        <v>0</v>
      </c>
      <c r="AN151">
        <v>21</v>
      </c>
      <c r="AO151">
        <v>0</v>
      </c>
      <c r="AP151">
        <v>51</v>
      </c>
      <c r="AQ151">
        <v>98.987965377942388</v>
      </c>
      <c r="AR151" t="s">
        <v>570</v>
      </c>
      <c r="AS151" t="s">
        <v>570</v>
      </c>
      <c r="AU151">
        <v>1036</v>
      </c>
      <c r="AV151">
        <v>27.99064809664166</v>
      </c>
      <c r="AW151">
        <v>4.1598970803633417</v>
      </c>
      <c r="AX151">
        <v>4.7293068702423806</v>
      </c>
      <c r="AY151">
        <v>19.101444146035931</v>
      </c>
      <c r="AZ151">
        <v>10</v>
      </c>
      <c r="BA151">
        <v>5</v>
      </c>
      <c r="BB151">
        <v>7.5134941454668844</v>
      </c>
      <c r="BC151">
        <v>0.1416370167307627</v>
      </c>
      <c r="BD151">
        <v>0.1416370202406125</v>
      </c>
      <c r="BE151">
        <v>2</v>
      </c>
      <c r="BF151">
        <v>1.8851018446087019E-2</v>
      </c>
      <c r="BG151">
        <v>1</v>
      </c>
      <c r="BH151">
        <v>9</v>
      </c>
      <c r="BI151">
        <v>0</v>
      </c>
      <c r="BJ151">
        <v>39</v>
      </c>
      <c r="BK151">
        <v>0</v>
      </c>
      <c r="BL151">
        <v>15</v>
      </c>
      <c r="BM151">
        <v>0</v>
      </c>
      <c r="BN151">
        <v>57</v>
      </c>
      <c r="BO151">
        <v>131.785641361106</v>
      </c>
    </row>
    <row r="152" spans="1:67" x14ac:dyDescent="0.25">
      <c r="A152" t="s">
        <v>555</v>
      </c>
      <c r="B152" t="s">
        <v>553</v>
      </c>
      <c r="C152" t="s">
        <v>541</v>
      </c>
      <c r="D152" t="s">
        <v>554</v>
      </c>
      <c r="E152" t="s">
        <v>24</v>
      </c>
      <c r="F152" t="s">
        <v>312</v>
      </c>
      <c r="G152" t="s">
        <v>313</v>
      </c>
      <c r="H152">
        <v>1022</v>
      </c>
      <c r="I152" s="2">
        <v>0.57338551859099796</v>
      </c>
      <c r="J152" s="2">
        <v>0.42661448140900099</v>
      </c>
      <c r="K152" s="2">
        <v>0.12720156555772899</v>
      </c>
      <c r="L152" s="2">
        <v>0.26223091976516599</v>
      </c>
      <c r="M152" s="2">
        <v>0.22504892367905999</v>
      </c>
      <c r="N152" s="2">
        <v>9.7847358121330697E-4</v>
      </c>
      <c r="O152" s="2">
        <v>8.6105675146771005E-2</v>
      </c>
      <c r="P152" s="2">
        <v>0.298434442270058</v>
      </c>
      <c r="Q152" t="s">
        <v>72</v>
      </c>
      <c r="T152">
        <v>3</v>
      </c>
      <c r="U152" t="s">
        <v>553</v>
      </c>
      <c r="V152">
        <v>0</v>
      </c>
      <c r="W152">
        <v>1022</v>
      </c>
      <c r="X152">
        <v>21.456708105014389</v>
      </c>
      <c r="Y152">
        <v>16.83940135237982</v>
      </c>
      <c r="Z152">
        <v>4.6173067526345726</v>
      </c>
      <c r="AA152">
        <v>0</v>
      </c>
      <c r="AB152">
        <v>64</v>
      </c>
      <c r="AC152">
        <v>5.333333333333333</v>
      </c>
      <c r="AD152">
        <v>26.26393371649532</v>
      </c>
      <c r="AE152">
        <v>1.7610809788105919</v>
      </c>
      <c r="AF152">
        <v>1.761081019735331</v>
      </c>
      <c r="AG152">
        <v>12</v>
      </c>
      <c r="AH152">
        <v>6.7053206797598922E-2</v>
      </c>
      <c r="AI152">
        <v>1</v>
      </c>
      <c r="AJ152">
        <v>7</v>
      </c>
      <c r="AK152">
        <v>1</v>
      </c>
      <c r="AL152">
        <v>26</v>
      </c>
      <c r="AM152">
        <v>0</v>
      </c>
      <c r="AN152">
        <v>12</v>
      </c>
      <c r="AO152">
        <v>0</v>
      </c>
      <c r="AP152">
        <v>24</v>
      </c>
      <c r="AQ152">
        <v>95.343804372520992</v>
      </c>
      <c r="AR152" t="s">
        <v>606</v>
      </c>
      <c r="AS152" t="s">
        <v>606</v>
      </c>
      <c r="AU152">
        <v>945</v>
      </c>
      <c r="AV152">
        <v>19.25906255174646</v>
      </c>
      <c r="AW152">
        <v>9.3177909487205515</v>
      </c>
      <c r="AX152">
        <v>4.20496712481284</v>
      </c>
      <c r="AY152">
        <v>5.7363044782130652</v>
      </c>
      <c r="AZ152">
        <v>46</v>
      </c>
      <c r="BA152">
        <v>5.75</v>
      </c>
      <c r="BB152">
        <v>10.537212569702159</v>
      </c>
      <c r="BC152">
        <v>1.3865623014050079</v>
      </c>
      <c r="BD152">
        <v>1.386562337416849</v>
      </c>
      <c r="BE152">
        <v>8</v>
      </c>
      <c r="BF152">
        <v>0.1315872003371947</v>
      </c>
      <c r="BG152">
        <v>0</v>
      </c>
      <c r="BH152">
        <v>3</v>
      </c>
      <c r="BI152">
        <v>1</v>
      </c>
      <c r="BJ152">
        <v>16</v>
      </c>
      <c r="BK152">
        <v>0</v>
      </c>
      <c r="BL152">
        <v>9</v>
      </c>
      <c r="BM152">
        <v>0</v>
      </c>
      <c r="BN152">
        <v>17</v>
      </c>
      <c r="BO152">
        <v>39.430891652556532</v>
      </c>
    </row>
    <row r="153" spans="1:67" x14ac:dyDescent="0.25">
      <c r="A153" t="s">
        <v>558</v>
      </c>
      <c r="B153" t="s">
        <v>556</v>
      </c>
      <c r="C153" t="s">
        <v>541</v>
      </c>
      <c r="D153" t="s">
        <v>557</v>
      </c>
      <c r="E153" t="s">
        <v>24</v>
      </c>
      <c r="F153" t="s">
        <v>312</v>
      </c>
      <c r="G153" t="s">
        <v>313</v>
      </c>
      <c r="H153">
        <v>698</v>
      </c>
      <c r="I153" s="2">
        <v>0.219197707736389</v>
      </c>
      <c r="J153" s="2">
        <v>0.78080229226360998</v>
      </c>
      <c r="K153" s="2">
        <v>1.5759312320916902E-2</v>
      </c>
      <c r="L153" s="2">
        <v>0.16045845272206299</v>
      </c>
      <c r="M153" s="2">
        <v>0.583094555873925</v>
      </c>
      <c r="N153" s="2">
        <v>1.4326647564469901E-3</v>
      </c>
      <c r="O153" s="2">
        <v>4.1547277936962702E-2</v>
      </c>
      <c r="P153" s="2">
        <v>0.197707736389684</v>
      </c>
      <c r="T153">
        <v>1</v>
      </c>
      <c r="U153" t="s">
        <v>556</v>
      </c>
      <c r="V153">
        <v>0</v>
      </c>
      <c r="W153">
        <v>698</v>
      </c>
      <c r="X153">
        <v>6.7097895980457114</v>
      </c>
      <c r="Y153">
        <v>5.5628852149210211</v>
      </c>
      <c r="Z153">
        <v>1.1469043831246899</v>
      </c>
      <c r="AA153">
        <v>0</v>
      </c>
      <c r="AB153">
        <v>75</v>
      </c>
      <c r="AC153">
        <v>5.7692307692307692</v>
      </c>
      <c r="AD153">
        <v>15.67432523132995</v>
      </c>
      <c r="AE153">
        <v>2.1506523993020781</v>
      </c>
      <c r="AF153">
        <v>2.150652444214058</v>
      </c>
      <c r="AG153">
        <v>13</v>
      </c>
      <c r="AH153">
        <v>0.13720861137954021</v>
      </c>
      <c r="AI153">
        <v>0</v>
      </c>
      <c r="AJ153">
        <v>11</v>
      </c>
      <c r="AK153">
        <v>0</v>
      </c>
      <c r="AL153">
        <v>36</v>
      </c>
      <c r="AM153">
        <v>0</v>
      </c>
      <c r="AN153">
        <v>19</v>
      </c>
      <c r="AO153">
        <v>0</v>
      </c>
      <c r="AP153">
        <v>37</v>
      </c>
      <c r="AQ153">
        <v>88.339339683795529</v>
      </c>
      <c r="AR153" t="s">
        <v>609</v>
      </c>
      <c r="AS153" t="s">
        <v>609</v>
      </c>
      <c r="AU153">
        <v>1415</v>
      </c>
      <c r="AV153">
        <v>96.582918100948945</v>
      </c>
      <c r="AW153">
        <v>13.84241354131988</v>
      </c>
      <c r="AX153">
        <v>82.740504559629045</v>
      </c>
      <c r="AY153">
        <v>0</v>
      </c>
      <c r="AZ153">
        <v>12</v>
      </c>
      <c r="BA153">
        <v>6</v>
      </c>
      <c r="BB153">
        <v>37.375635402720341</v>
      </c>
      <c r="BC153">
        <v>4.2550203708390981</v>
      </c>
      <c r="BD153">
        <v>4.2550204058478176</v>
      </c>
      <c r="BE153">
        <v>2</v>
      </c>
      <c r="BF153">
        <v>0.11384476343991221</v>
      </c>
      <c r="BG153">
        <v>0</v>
      </c>
      <c r="BH153">
        <v>14</v>
      </c>
      <c r="BI153">
        <v>0</v>
      </c>
      <c r="BJ153">
        <v>35</v>
      </c>
      <c r="BK153">
        <v>0</v>
      </c>
      <c r="BL153">
        <v>72</v>
      </c>
      <c r="BM153">
        <v>0</v>
      </c>
      <c r="BN153">
        <v>167</v>
      </c>
      <c r="BO153">
        <v>141.70946806430291</v>
      </c>
    </row>
    <row r="154" spans="1:67" x14ac:dyDescent="0.25">
      <c r="A154" t="s">
        <v>561</v>
      </c>
      <c r="B154" t="s">
        <v>559</v>
      </c>
      <c r="C154" t="s">
        <v>541</v>
      </c>
      <c r="D154" t="s">
        <v>560</v>
      </c>
      <c r="E154" t="s">
        <v>101</v>
      </c>
      <c r="F154" t="s">
        <v>312</v>
      </c>
      <c r="G154" t="s">
        <v>313</v>
      </c>
      <c r="H154">
        <v>701</v>
      </c>
      <c r="I154" s="2">
        <v>0.22111269614835899</v>
      </c>
      <c r="J154" s="2">
        <v>0.77888730385163996</v>
      </c>
      <c r="K154" s="2">
        <v>1.28388017118402E-2</v>
      </c>
      <c r="L154" s="2">
        <v>0.262482168330955</v>
      </c>
      <c r="M154" s="2">
        <v>0.34664764621968602</v>
      </c>
      <c r="N154" s="2">
        <v>0</v>
      </c>
      <c r="O154" s="2">
        <v>6.7047075606276693E-2</v>
      </c>
      <c r="P154" s="2">
        <v>0.31098430813124101</v>
      </c>
      <c r="T154">
        <v>2</v>
      </c>
      <c r="U154" t="s">
        <v>559</v>
      </c>
      <c r="V154">
        <v>0</v>
      </c>
      <c r="W154">
        <v>701</v>
      </c>
      <c r="X154">
        <v>36.303199662798121</v>
      </c>
      <c r="Y154">
        <v>7.4037686880693094</v>
      </c>
      <c r="Z154">
        <v>28.899430974728809</v>
      </c>
      <c r="AA154">
        <v>0</v>
      </c>
      <c r="AB154">
        <v>48</v>
      </c>
      <c r="AC154">
        <v>5.333333333333333</v>
      </c>
      <c r="AD154">
        <v>26.459571844055279</v>
      </c>
      <c r="AE154">
        <v>0.51883023861144528</v>
      </c>
      <c r="AF154">
        <v>0.51883021052884137</v>
      </c>
      <c r="AG154">
        <v>9</v>
      </c>
      <c r="AH154">
        <v>1.9608413986033978E-2</v>
      </c>
      <c r="AI154">
        <v>0</v>
      </c>
      <c r="AJ154">
        <v>7</v>
      </c>
      <c r="AK154">
        <v>0</v>
      </c>
      <c r="AL154">
        <v>51</v>
      </c>
      <c r="AM154">
        <v>0</v>
      </c>
      <c r="AN154">
        <v>26</v>
      </c>
      <c r="AO154">
        <v>0</v>
      </c>
      <c r="AP154">
        <v>85</v>
      </c>
      <c r="AQ154">
        <v>110.6546296023599</v>
      </c>
      <c r="AR154" t="s">
        <v>573</v>
      </c>
      <c r="AS154" t="s">
        <v>573</v>
      </c>
      <c r="AU154">
        <v>1162</v>
      </c>
      <c r="AV154">
        <v>19.724814055219468</v>
      </c>
      <c r="AW154">
        <v>0</v>
      </c>
      <c r="AX154">
        <v>19.724814055219468</v>
      </c>
      <c r="AY154">
        <v>0</v>
      </c>
      <c r="AZ154">
        <v>5</v>
      </c>
      <c r="BA154">
        <v>5</v>
      </c>
      <c r="BB154">
        <v>17.55571015875832</v>
      </c>
      <c r="BC154">
        <v>7.3932222458259074E-4</v>
      </c>
      <c r="BD154">
        <v>7.3932195230550196E-4</v>
      </c>
      <c r="BE154">
        <v>1</v>
      </c>
      <c r="BF154">
        <v>4.211292040577199E-5</v>
      </c>
      <c r="BG154">
        <v>0</v>
      </c>
      <c r="BH154">
        <v>3</v>
      </c>
      <c r="BI154">
        <v>0</v>
      </c>
      <c r="BJ154">
        <v>9</v>
      </c>
      <c r="BK154">
        <v>0</v>
      </c>
      <c r="BL154">
        <v>3</v>
      </c>
      <c r="BM154">
        <v>0</v>
      </c>
      <c r="BN154">
        <v>29</v>
      </c>
      <c r="BO154">
        <v>72.035906067183262</v>
      </c>
    </row>
    <row r="155" spans="1:67" x14ac:dyDescent="0.25">
      <c r="A155" t="s">
        <v>564</v>
      </c>
      <c r="B155" t="s">
        <v>562</v>
      </c>
      <c r="C155" t="s">
        <v>541</v>
      </c>
      <c r="D155" t="s">
        <v>563</v>
      </c>
      <c r="E155" t="s">
        <v>67</v>
      </c>
      <c r="F155" t="s">
        <v>312</v>
      </c>
      <c r="G155" t="s">
        <v>313</v>
      </c>
      <c r="H155">
        <v>1294</v>
      </c>
      <c r="I155" s="2">
        <v>0.57959814528593501</v>
      </c>
      <c r="J155" s="2">
        <v>0.42040185471406399</v>
      </c>
      <c r="K155" s="2">
        <v>4.0958268933539398E-2</v>
      </c>
      <c r="L155" s="2">
        <v>9.4281298299845398E-2</v>
      </c>
      <c r="M155" s="2">
        <v>0.273570324574961</v>
      </c>
      <c r="N155" s="2">
        <v>2.3183925811437402E-3</v>
      </c>
      <c r="O155" s="2">
        <v>8.42349304482225E-2</v>
      </c>
      <c r="P155" s="2">
        <v>0.50463678516228705</v>
      </c>
      <c r="T155">
        <v>1</v>
      </c>
      <c r="U155" t="s">
        <v>562</v>
      </c>
      <c r="V155">
        <v>0</v>
      </c>
      <c r="W155">
        <v>1294</v>
      </c>
      <c r="X155">
        <v>11.602902777541971</v>
      </c>
      <c r="Y155">
        <v>0</v>
      </c>
      <c r="Z155">
        <v>11.602902777541971</v>
      </c>
      <c r="AA155">
        <v>0</v>
      </c>
      <c r="AB155">
        <v>0</v>
      </c>
      <c r="AC155">
        <v>0</v>
      </c>
      <c r="AD155">
        <v>11.717258770511711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8</v>
      </c>
      <c r="AK155">
        <v>0</v>
      </c>
      <c r="AL155">
        <v>10</v>
      </c>
      <c r="AM155">
        <v>0</v>
      </c>
      <c r="AN155">
        <v>20</v>
      </c>
      <c r="AO155">
        <v>0</v>
      </c>
      <c r="AP155">
        <v>43</v>
      </c>
      <c r="AQ155">
        <v>47.518440769603899</v>
      </c>
      <c r="AR155" t="s">
        <v>653</v>
      </c>
      <c r="AS155" t="s">
        <v>653</v>
      </c>
      <c r="AU155">
        <v>567</v>
      </c>
      <c r="AV155">
        <v>18.772431530980992</v>
      </c>
      <c r="AW155">
        <v>0</v>
      </c>
      <c r="AX155">
        <v>12.90953345382373</v>
      </c>
      <c r="AY155">
        <v>5.8628980771572561</v>
      </c>
      <c r="AZ155">
        <v>64</v>
      </c>
      <c r="BA155">
        <v>5.8181818181818183</v>
      </c>
      <c r="BB155">
        <v>4.5514656218343861</v>
      </c>
      <c r="BC155">
        <v>2.001304957121842</v>
      </c>
      <c r="BD155">
        <v>2.0013049435619048</v>
      </c>
      <c r="BE155">
        <v>11</v>
      </c>
      <c r="BF155">
        <v>0.4397056076884634</v>
      </c>
      <c r="BG155">
        <v>0</v>
      </c>
      <c r="BH155">
        <v>2</v>
      </c>
      <c r="BI155">
        <v>0</v>
      </c>
      <c r="BJ155">
        <v>20</v>
      </c>
      <c r="BK155">
        <v>0</v>
      </c>
      <c r="BL155">
        <v>6</v>
      </c>
      <c r="BM155">
        <v>0</v>
      </c>
      <c r="BN155">
        <v>23</v>
      </c>
      <c r="BO155">
        <v>35.136118316001159</v>
      </c>
    </row>
    <row r="156" spans="1:67" x14ac:dyDescent="0.25">
      <c r="A156" t="s">
        <v>567</v>
      </c>
      <c r="B156" t="s">
        <v>565</v>
      </c>
      <c r="C156" t="s">
        <v>541</v>
      </c>
      <c r="D156" t="s">
        <v>566</v>
      </c>
      <c r="E156" t="s">
        <v>24</v>
      </c>
      <c r="F156" t="s">
        <v>568</v>
      </c>
      <c r="G156" t="s">
        <v>569</v>
      </c>
      <c r="H156">
        <v>556</v>
      </c>
      <c r="I156" s="2">
        <v>0.14388489208633001</v>
      </c>
      <c r="J156" s="2">
        <v>0.85611510791366896</v>
      </c>
      <c r="K156" s="2">
        <v>5.3956834532374104E-3</v>
      </c>
      <c r="L156" s="2">
        <v>0.264388489208633</v>
      </c>
      <c r="M156" s="2">
        <v>0.51258992805755399</v>
      </c>
      <c r="N156" s="2">
        <v>0</v>
      </c>
      <c r="O156" s="2">
        <v>4.6762589928057499E-2</v>
      </c>
      <c r="P156" s="2">
        <v>0.17086330935251701</v>
      </c>
      <c r="T156">
        <v>3</v>
      </c>
      <c r="U156" t="s">
        <v>565</v>
      </c>
      <c r="V156">
        <v>0</v>
      </c>
      <c r="W156">
        <v>556</v>
      </c>
      <c r="X156">
        <v>15.930556051635911</v>
      </c>
      <c r="Y156">
        <v>3.358479082281693</v>
      </c>
      <c r="Z156">
        <v>12.572076969354219</v>
      </c>
      <c r="AA156">
        <v>0</v>
      </c>
      <c r="AB156">
        <v>65</v>
      </c>
      <c r="AC156">
        <v>5</v>
      </c>
      <c r="AD156">
        <v>6.2911505168658364</v>
      </c>
      <c r="AE156">
        <v>5.0921038684208257</v>
      </c>
      <c r="AF156">
        <v>5.0921038099401361</v>
      </c>
      <c r="AG156">
        <v>13</v>
      </c>
      <c r="AH156">
        <v>0.80940741359938762</v>
      </c>
      <c r="AI156">
        <v>1</v>
      </c>
      <c r="AJ156">
        <v>9</v>
      </c>
      <c r="AK156">
        <v>0</v>
      </c>
      <c r="AL156">
        <v>29</v>
      </c>
      <c r="AM156">
        <v>0</v>
      </c>
      <c r="AN156">
        <v>23</v>
      </c>
      <c r="AO156">
        <v>0</v>
      </c>
      <c r="AP156">
        <v>52</v>
      </c>
      <c r="AQ156">
        <v>49.026330839709871</v>
      </c>
      <c r="AR156" t="s">
        <v>612</v>
      </c>
      <c r="AS156" t="s">
        <v>797</v>
      </c>
      <c r="AU156">
        <v>1188</v>
      </c>
      <c r="AV156">
        <v>54.414969558837242</v>
      </c>
      <c r="AW156">
        <v>5.3257637124318107</v>
      </c>
      <c r="AX156">
        <v>49.089205846405427</v>
      </c>
      <c r="AY156">
        <v>0</v>
      </c>
      <c r="AZ156">
        <v>106</v>
      </c>
      <c r="BA156">
        <v>5.0476190476190466</v>
      </c>
      <c r="BB156">
        <v>17.03989222678883</v>
      </c>
      <c r="BC156">
        <v>2.5915634882628682</v>
      </c>
      <c r="BD156">
        <v>2.5915635006762572</v>
      </c>
      <c r="BE156">
        <v>21</v>
      </c>
      <c r="BF156">
        <v>0.1520880210843478</v>
      </c>
      <c r="BG156">
        <v>0</v>
      </c>
      <c r="BH156">
        <v>9</v>
      </c>
      <c r="BI156">
        <v>0</v>
      </c>
      <c r="BJ156">
        <v>54</v>
      </c>
      <c r="BK156">
        <v>0</v>
      </c>
      <c r="BL156">
        <v>38</v>
      </c>
      <c r="BM156">
        <v>0</v>
      </c>
      <c r="BN156">
        <v>89</v>
      </c>
      <c r="BO156">
        <v>146.84615977744281</v>
      </c>
    </row>
    <row r="157" spans="1:67" x14ac:dyDescent="0.25">
      <c r="A157" t="s">
        <v>572</v>
      </c>
      <c r="B157" t="s">
        <v>570</v>
      </c>
      <c r="C157" t="s">
        <v>541</v>
      </c>
      <c r="D157" t="s">
        <v>571</v>
      </c>
      <c r="E157" t="s">
        <v>24</v>
      </c>
      <c r="F157" t="s">
        <v>312</v>
      </c>
      <c r="G157" t="s">
        <v>313</v>
      </c>
      <c r="H157">
        <v>1036</v>
      </c>
      <c r="I157" s="2">
        <v>0.83880308880308796</v>
      </c>
      <c r="J157" s="2">
        <v>0.16119691119691101</v>
      </c>
      <c r="K157" s="2">
        <v>4.1505791505791499E-2</v>
      </c>
      <c r="L157" s="2">
        <v>3.9575289575289503E-2</v>
      </c>
      <c r="M157" s="2">
        <v>0.13706563706563701</v>
      </c>
      <c r="N157" s="2">
        <v>9.6525096525096495E-4</v>
      </c>
      <c r="O157" s="2">
        <v>6.3706563706563704E-2</v>
      </c>
      <c r="P157" s="2">
        <v>0.71718146718146703</v>
      </c>
      <c r="T157">
        <v>2</v>
      </c>
      <c r="U157" t="s">
        <v>570</v>
      </c>
      <c r="V157">
        <v>0</v>
      </c>
      <c r="W157">
        <v>1036</v>
      </c>
      <c r="X157">
        <v>27.99064809664166</v>
      </c>
      <c r="Y157">
        <v>4.1598970803633417</v>
      </c>
      <c r="Z157">
        <v>4.7293068702423806</v>
      </c>
      <c r="AA157">
        <v>19.101444146035931</v>
      </c>
      <c r="AB157">
        <v>10</v>
      </c>
      <c r="AC157">
        <v>5</v>
      </c>
      <c r="AD157">
        <v>7.5134941454668844</v>
      </c>
      <c r="AE157">
        <v>0.1416370167307627</v>
      </c>
      <c r="AF157">
        <v>0.1416370202406125</v>
      </c>
      <c r="AG157">
        <v>2</v>
      </c>
      <c r="AH157">
        <v>1.8851018446087019E-2</v>
      </c>
      <c r="AI157">
        <v>1</v>
      </c>
      <c r="AJ157">
        <v>9</v>
      </c>
      <c r="AK157">
        <v>0</v>
      </c>
      <c r="AL157">
        <v>39</v>
      </c>
      <c r="AM157">
        <v>0</v>
      </c>
      <c r="AN157">
        <v>15</v>
      </c>
      <c r="AO157">
        <v>0</v>
      </c>
      <c r="AP157">
        <v>57</v>
      </c>
      <c r="AQ157">
        <v>131.785641361106</v>
      </c>
      <c r="AR157" t="s">
        <v>615</v>
      </c>
      <c r="AS157" t="s">
        <v>798</v>
      </c>
      <c r="AU157">
        <v>2036</v>
      </c>
      <c r="AV157">
        <v>1.536087901799438</v>
      </c>
      <c r="AW157">
        <v>2.334844045645823E-2</v>
      </c>
      <c r="AX157">
        <v>0</v>
      </c>
      <c r="AY157">
        <v>1.5127394613429801</v>
      </c>
      <c r="BB157">
        <v>12.65092656978808</v>
      </c>
      <c r="BC157">
        <v>0</v>
      </c>
      <c r="BD157">
        <v>0</v>
      </c>
      <c r="BE157">
        <v>0</v>
      </c>
      <c r="BF157">
        <v>0</v>
      </c>
      <c r="BG157">
        <v>1</v>
      </c>
      <c r="BH157">
        <v>2</v>
      </c>
      <c r="BI157">
        <v>1</v>
      </c>
      <c r="BJ157">
        <v>16</v>
      </c>
      <c r="BK157">
        <v>0</v>
      </c>
      <c r="BL157">
        <v>13</v>
      </c>
      <c r="BM157">
        <v>0</v>
      </c>
      <c r="BN157">
        <v>24</v>
      </c>
      <c r="BO157">
        <v>68.674159073973669</v>
      </c>
    </row>
    <row r="158" spans="1:67" x14ac:dyDescent="0.25">
      <c r="A158" t="s">
        <v>575</v>
      </c>
      <c r="B158" t="s">
        <v>573</v>
      </c>
      <c r="C158" t="s">
        <v>541</v>
      </c>
      <c r="D158" t="s">
        <v>574</v>
      </c>
      <c r="E158" t="s">
        <v>24</v>
      </c>
      <c r="F158" t="s">
        <v>312</v>
      </c>
      <c r="G158" t="s">
        <v>313</v>
      </c>
      <c r="H158">
        <v>1162</v>
      </c>
      <c r="I158" s="2">
        <v>0.75731497418244398</v>
      </c>
      <c r="J158" s="2">
        <v>0.24268502581755499</v>
      </c>
      <c r="K158" s="2">
        <v>0.105851979345955</v>
      </c>
      <c r="L158" s="2">
        <v>4.73321858864027E-2</v>
      </c>
      <c r="M158" s="2">
        <v>0.24870912220309799</v>
      </c>
      <c r="N158" s="2">
        <v>8.6058519793459501E-4</v>
      </c>
      <c r="O158" s="2">
        <v>7.5731497418244406E-2</v>
      </c>
      <c r="P158" s="2">
        <v>0.52151462994836395</v>
      </c>
      <c r="T158">
        <v>2</v>
      </c>
      <c r="U158" t="s">
        <v>573</v>
      </c>
      <c r="V158">
        <v>0</v>
      </c>
      <c r="W158">
        <v>1162</v>
      </c>
      <c r="X158">
        <v>19.724814055219468</v>
      </c>
      <c r="Y158">
        <v>0</v>
      </c>
      <c r="Z158">
        <v>19.724814055219468</v>
      </c>
      <c r="AA158">
        <v>0</v>
      </c>
      <c r="AB158">
        <v>5</v>
      </c>
      <c r="AC158">
        <v>5</v>
      </c>
      <c r="AD158">
        <v>17.55571015875832</v>
      </c>
      <c r="AE158">
        <v>7.3932222458259074E-4</v>
      </c>
      <c r="AF158">
        <v>7.3932195230550196E-4</v>
      </c>
      <c r="AG158">
        <v>1</v>
      </c>
      <c r="AH158">
        <v>4.211292040577199E-5</v>
      </c>
      <c r="AI158">
        <v>0</v>
      </c>
      <c r="AJ158">
        <v>3</v>
      </c>
      <c r="AK158">
        <v>0</v>
      </c>
      <c r="AL158">
        <v>9</v>
      </c>
      <c r="AM158">
        <v>0</v>
      </c>
      <c r="AN158">
        <v>3</v>
      </c>
      <c r="AO158">
        <v>0</v>
      </c>
      <c r="AP158">
        <v>29</v>
      </c>
      <c r="AQ158">
        <v>72.035906067183262</v>
      </c>
      <c r="AR158" t="s">
        <v>659</v>
      </c>
      <c r="AS158" t="s">
        <v>799</v>
      </c>
      <c r="AU158">
        <v>1554</v>
      </c>
      <c r="AV158">
        <v>67.431125027193374</v>
      </c>
      <c r="AW158">
        <v>3.1575100720336562</v>
      </c>
      <c r="AX158">
        <v>60.451786888185232</v>
      </c>
      <c r="AY158">
        <v>3.821828066974486</v>
      </c>
      <c r="AZ158">
        <v>84</v>
      </c>
      <c r="BA158">
        <v>5.25</v>
      </c>
      <c r="BB158">
        <v>37.835858379053889</v>
      </c>
      <c r="BC158">
        <v>6.8325407723975076</v>
      </c>
      <c r="BD158">
        <v>6.8325407884024774</v>
      </c>
      <c r="BE158">
        <v>16</v>
      </c>
      <c r="BF158">
        <v>0.1805837389480249</v>
      </c>
      <c r="BG158">
        <v>0</v>
      </c>
      <c r="BH158">
        <v>15</v>
      </c>
      <c r="BI158">
        <v>1</v>
      </c>
      <c r="BJ158">
        <v>69</v>
      </c>
      <c r="BK158">
        <v>0</v>
      </c>
      <c r="BL158">
        <v>42</v>
      </c>
      <c r="BM158">
        <v>0</v>
      </c>
      <c r="BN158">
        <v>127</v>
      </c>
      <c r="BO158">
        <v>180.69434753072429</v>
      </c>
    </row>
    <row r="159" spans="1:67" x14ac:dyDescent="0.25">
      <c r="A159" t="s">
        <v>578</v>
      </c>
      <c r="B159" t="s">
        <v>576</v>
      </c>
      <c r="C159" t="s">
        <v>541</v>
      </c>
      <c r="D159" t="s">
        <v>577</v>
      </c>
      <c r="E159" t="s">
        <v>24</v>
      </c>
      <c r="F159" t="s">
        <v>312</v>
      </c>
      <c r="G159" t="s">
        <v>313</v>
      </c>
      <c r="H159">
        <v>567</v>
      </c>
      <c r="I159" s="2">
        <v>0.29276895943562598</v>
      </c>
      <c r="J159" s="2">
        <v>0.70723104056437303</v>
      </c>
      <c r="K159" s="2">
        <v>2.8218694885361498E-2</v>
      </c>
      <c r="L159" s="2">
        <v>0.20811287477954099</v>
      </c>
      <c r="M159" s="2">
        <v>0.393298059964726</v>
      </c>
      <c r="N159" s="2">
        <v>0</v>
      </c>
      <c r="O159" s="2">
        <v>8.99470899470899E-2</v>
      </c>
      <c r="P159" s="2">
        <v>0.28042328042328002</v>
      </c>
      <c r="T159">
        <v>2</v>
      </c>
      <c r="U159" t="s">
        <v>576</v>
      </c>
      <c r="V159">
        <v>0</v>
      </c>
      <c r="W159">
        <v>567</v>
      </c>
      <c r="X159">
        <v>75.984506197984317</v>
      </c>
      <c r="Y159">
        <v>32.309972221149764</v>
      </c>
      <c r="Z159">
        <v>25.749873536532451</v>
      </c>
      <c r="AA159">
        <v>17.924660440302091</v>
      </c>
      <c r="AB159">
        <v>263</v>
      </c>
      <c r="AC159">
        <v>5.8444444444444441</v>
      </c>
      <c r="AD159">
        <v>13.797219828409419</v>
      </c>
      <c r="AE159">
        <v>4.6231627743760182</v>
      </c>
      <c r="AF159">
        <v>4.6231628126842361</v>
      </c>
      <c r="AG159">
        <v>45</v>
      </c>
      <c r="AH159">
        <v>0.33507930089340299</v>
      </c>
      <c r="AI159">
        <v>0</v>
      </c>
      <c r="AJ159">
        <v>17</v>
      </c>
      <c r="AK159">
        <v>3</v>
      </c>
      <c r="AL159">
        <v>102</v>
      </c>
      <c r="AM159">
        <v>0</v>
      </c>
      <c r="AN159">
        <v>30</v>
      </c>
      <c r="AO159">
        <v>0</v>
      </c>
      <c r="AP159">
        <v>148</v>
      </c>
      <c r="AQ159">
        <v>290.63986749834743</v>
      </c>
      <c r="AR159" t="s">
        <v>618</v>
      </c>
      <c r="AS159" t="s">
        <v>800</v>
      </c>
      <c r="AU159">
        <v>1243</v>
      </c>
      <c r="AV159">
        <v>14.555792422086681</v>
      </c>
      <c r="AW159">
        <v>7.6109379777163069</v>
      </c>
      <c r="AX159">
        <v>6.9448544443703666</v>
      </c>
      <c r="AY159">
        <v>0</v>
      </c>
      <c r="AZ159">
        <v>94</v>
      </c>
      <c r="BA159">
        <v>6.2666666666666666</v>
      </c>
      <c r="BB159">
        <v>5.4097265809591626</v>
      </c>
      <c r="BC159">
        <v>1.0252747504483011</v>
      </c>
      <c r="BD159">
        <v>1.025274784704717</v>
      </c>
      <c r="BE159">
        <v>15</v>
      </c>
      <c r="BF159">
        <v>0.18952431977930309</v>
      </c>
      <c r="BG159">
        <v>0</v>
      </c>
      <c r="BH159">
        <v>2</v>
      </c>
      <c r="BI159">
        <v>0</v>
      </c>
      <c r="BJ159">
        <v>18</v>
      </c>
      <c r="BK159">
        <v>0</v>
      </c>
      <c r="BL159">
        <v>13</v>
      </c>
      <c r="BM159">
        <v>0</v>
      </c>
      <c r="BN159">
        <v>20</v>
      </c>
      <c r="BO159">
        <v>34.806012840286627</v>
      </c>
    </row>
    <row r="160" spans="1:67" x14ac:dyDescent="0.25">
      <c r="A160" t="s">
        <v>581</v>
      </c>
      <c r="B160" t="s">
        <v>579</v>
      </c>
      <c r="C160" t="s">
        <v>541</v>
      </c>
      <c r="D160" t="s">
        <v>580</v>
      </c>
      <c r="E160" t="s">
        <v>63</v>
      </c>
      <c r="F160" t="s">
        <v>312</v>
      </c>
      <c r="G160" t="s">
        <v>313</v>
      </c>
      <c r="H160">
        <v>1267</v>
      </c>
      <c r="I160" s="2">
        <v>0.54459352801894201</v>
      </c>
      <c r="J160" s="2">
        <v>0.45540647198105699</v>
      </c>
      <c r="K160" s="2">
        <v>2.9992107340173602E-2</v>
      </c>
      <c r="L160" s="2">
        <v>9.9447513812154595E-2</v>
      </c>
      <c r="M160" s="2">
        <v>0.29281767955801102</v>
      </c>
      <c r="N160" s="2">
        <v>3.1570639305445901E-3</v>
      </c>
      <c r="O160" s="2">
        <v>6.9455406471980993E-2</v>
      </c>
      <c r="P160" s="2">
        <v>0.50513022888713499</v>
      </c>
      <c r="T160">
        <v>1</v>
      </c>
      <c r="U160" t="s">
        <v>579</v>
      </c>
      <c r="V160">
        <v>0</v>
      </c>
      <c r="W160">
        <v>1267</v>
      </c>
      <c r="X160">
        <v>9.1894550105946511</v>
      </c>
      <c r="Y160">
        <v>9.1894550105946511</v>
      </c>
      <c r="Z160">
        <v>0</v>
      </c>
      <c r="AA160">
        <v>0</v>
      </c>
      <c r="AB160">
        <v>8</v>
      </c>
      <c r="AC160">
        <v>4</v>
      </c>
      <c r="AD160">
        <v>15.265662018779031</v>
      </c>
      <c r="AE160">
        <v>2.5157244149747431</v>
      </c>
      <c r="AF160">
        <v>2.515724443280138</v>
      </c>
      <c r="AG160">
        <v>2</v>
      </c>
      <c r="AH160">
        <v>0.16479628671721089</v>
      </c>
      <c r="AI160">
        <v>1</v>
      </c>
      <c r="AJ160">
        <v>5</v>
      </c>
      <c r="AK160">
        <v>0</v>
      </c>
      <c r="AL160">
        <v>15</v>
      </c>
      <c r="AM160">
        <v>0</v>
      </c>
      <c r="AN160">
        <v>8</v>
      </c>
      <c r="AO160">
        <v>0</v>
      </c>
      <c r="AP160">
        <v>19</v>
      </c>
      <c r="AQ160">
        <v>37.582182815555093</v>
      </c>
      <c r="AR160" t="s">
        <v>621</v>
      </c>
      <c r="AS160" t="s">
        <v>621</v>
      </c>
      <c r="AU160">
        <v>1147</v>
      </c>
      <c r="AV160">
        <v>11.78289229818372</v>
      </c>
      <c r="AW160">
        <v>3.5024629211729179</v>
      </c>
      <c r="AX160">
        <v>8.2804293770108028</v>
      </c>
      <c r="AY160">
        <v>0</v>
      </c>
      <c r="AZ160">
        <v>67</v>
      </c>
      <c r="BA160">
        <v>5.583333333333333</v>
      </c>
      <c r="BB160">
        <v>35.766567113627758</v>
      </c>
      <c r="BC160">
        <v>0.6694513014858311</v>
      </c>
      <c r="BD160">
        <v>0.66945134247635252</v>
      </c>
      <c r="BE160">
        <v>12</v>
      </c>
      <c r="BF160">
        <v>1.871723666850756E-2</v>
      </c>
      <c r="BG160">
        <v>0</v>
      </c>
      <c r="BH160">
        <v>6</v>
      </c>
      <c r="BI160">
        <v>1</v>
      </c>
      <c r="BJ160">
        <v>34</v>
      </c>
      <c r="BK160">
        <v>0</v>
      </c>
      <c r="BL160">
        <v>11</v>
      </c>
      <c r="BM160">
        <v>0</v>
      </c>
      <c r="BN160">
        <v>80</v>
      </c>
      <c r="BO160">
        <v>202.2623070963536</v>
      </c>
    </row>
    <row r="161" spans="1:67" x14ac:dyDescent="0.25">
      <c r="A161" t="s">
        <v>584</v>
      </c>
      <c r="B161" t="s">
        <v>582</v>
      </c>
      <c r="C161" t="s">
        <v>541</v>
      </c>
      <c r="D161" t="s">
        <v>583</v>
      </c>
      <c r="E161" t="s">
        <v>75</v>
      </c>
      <c r="F161" t="s">
        <v>312</v>
      </c>
      <c r="G161" t="s">
        <v>313</v>
      </c>
      <c r="H161">
        <v>1517</v>
      </c>
      <c r="I161" s="2">
        <v>0.31641397495056001</v>
      </c>
      <c r="J161" s="2">
        <v>0.68358602504943899</v>
      </c>
      <c r="K161" s="2">
        <v>9.2287409360580098E-3</v>
      </c>
      <c r="L161" s="2">
        <v>7.1193144363875999E-2</v>
      </c>
      <c r="M161" s="2">
        <v>0.52208305866842397</v>
      </c>
      <c r="N161" s="2">
        <v>1.9775873434409999E-3</v>
      </c>
      <c r="O161" s="2">
        <v>3.0323005932762E-2</v>
      </c>
      <c r="P161" s="2">
        <v>0.36519446275543799</v>
      </c>
      <c r="T161">
        <v>2</v>
      </c>
      <c r="U161" t="s">
        <v>582</v>
      </c>
      <c r="V161">
        <v>0</v>
      </c>
      <c r="W161">
        <v>1517</v>
      </c>
      <c r="X161">
        <v>18.330697847059209</v>
      </c>
      <c r="Y161">
        <v>0</v>
      </c>
      <c r="Z161">
        <v>18.330697847059209</v>
      </c>
      <c r="AA161">
        <v>0</v>
      </c>
      <c r="AB161">
        <v>59</v>
      </c>
      <c r="AC161">
        <v>4.916666666666667</v>
      </c>
      <c r="AD161">
        <v>40.24767540844659</v>
      </c>
      <c r="AE161">
        <v>10.359525281290351</v>
      </c>
      <c r="AF161">
        <v>10.359525203262351</v>
      </c>
      <c r="AG161">
        <v>12</v>
      </c>
      <c r="AH161">
        <v>0.25739437560451739</v>
      </c>
      <c r="AI161">
        <v>0</v>
      </c>
      <c r="AJ161">
        <v>11</v>
      </c>
      <c r="AK161">
        <v>0</v>
      </c>
      <c r="AL161">
        <v>41</v>
      </c>
      <c r="AM161">
        <v>0</v>
      </c>
      <c r="AN161">
        <v>25</v>
      </c>
      <c r="AO161">
        <v>0</v>
      </c>
      <c r="AP161">
        <v>96</v>
      </c>
      <c r="AQ161">
        <v>165.5402224162915</v>
      </c>
      <c r="AR161" t="s">
        <v>576</v>
      </c>
      <c r="AS161" t="s">
        <v>576</v>
      </c>
      <c r="AU161">
        <v>567</v>
      </c>
      <c r="AV161">
        <v>75.984506197984317</v>
      </c>
      <c r="AW161">
        <v>32.309972221149764</v>
      </c>
      <c r="AX161">
        <v>25.749873536532451</v>
      </c>
      <c r="AY161">
        <v>17.924660440302091</v>
      </c>
      <c r="AZ161">
        <v>263</v>
      </c>
      <c r="BA161">
        <v>5.8444444444444441</v>
      </c>
      <c r="BB161">
        <v>13.797219828409419</v>
      </c>
      <c r="BC161">
        <v>4.6231627743760182</v>
      </c>
      <c r="BD161">
        <v>4.6231628126842361</v>
      </c>
      <c r="BE161">
        <v>45</v>
      </c>
      <c r="BF161">
        <v>0.33507930089340299</v>
      </c>
      <c r="BG161">
        <v>0</v>
      </c>
      <c r="BH161">
        <v>17</v>
      </c>
      <c r="BI161">
        <v>3</v>
      </c>
      <c r="BJ161">
        <v>102</v>
      </c>
      <c r="BK161">
        <v>0</v>
      </c>
      <c r="BL161">
        <v>30</v>
      </c>
      <c r="BM161">
        <v>0</v>
      </c>
      <c r="BN161">
        <v>148</v>
      </c>
      <c r="BO161">
        <v>290.63986749834743</v>
      </c>
    </row>
    <row r="162" spans="1:67" x14ac:dyDescent="0.25">
      <c r="A162" t="s">
        <v>587</v>
      </c>
      <c r="B162" t="s">
        <v>585</v>
      </c>
      <c r="C162" t="s">
        <v>541</v>
      </c>
      <c r="D162" t="s">
        <v>586</v>
      </c>
      <c r="E162" t="s">
        <v>24</v>
      </c>
      <c r="F162" t="s">
        <v>568</v>
      </c>
      <c r="G162" t="s">
        <v>569</v>
      </c>
      <c r="H162">
        <v>814</v>
      </c>
      <c r="I162" s="2">
        <v>0.45085995085995001</v>
      </c>
      <c r="J162" s="2">
        <v>0.54914004914004899</v>
      </c>
      <c r="K162" s="2">
        <v>9.8280098280098208E-3</v>
      </c>
      <c r="L162" s="2">
        <v>0.35749385749385698</v>
      </c>
      <c r="M162" s="2">
        <v>0.26658476658476599</v>
      </c>
      <c r="N162" s="2">
        <v>1.22850122850122E-3</v>
      </c>
      <c r="O162" s="2">
        <v>7.4938574938574906E-2</v>
      </c>
      <c r="P162" s="2">
        <v>0.28992628992628899</v>
      </c>
      <c r="T162">
        <v>2</v>
      </c>
      <c r="U162" t="s">
        <v>795</v>
      </c>
      <c r="W162">
        <v>1681</v>
      </c>
      <c r="X162">
        <v>123.4587404380941</v>
      </c>
      <c r="Y162">
        <v>23.240401492404668</v>
      </c>
      <c r="Z162">
        <v>100.2183389456894</v>
      </c>
      <c r="AA162">
        <v>0</v>
      </c>
      <c r="AB162">
        <v>95</v>
      </c>
      <c r="AC162">
        <v>5</v>
      </c>
      <c r="AD162">
        <v>35.308348661175991</v>
      </c>
      <c r="AE162">
        <v>8.5010124669081968</v>
      </c>
      <c r="AF162">
        <v>8.5010124491340395</v>
      </c>
      <c r="AG162">
        <v>19</v>
      </c>
      <c r="AH162">
        <v>0.24076494056646891</v>
      </c>
      <c r="AI162">
        <v>0</v>
      </c>
      <c r="AJ162">
        <v>24</v>
      </c>
      <c r="AK162">
        <v>0</v>
      </c>
      <c r="AL162">
        <v>77</v>
      </c>
      <c r="AM162">
        <v>0</v>
      </c>
      <c r="AN162">
        <v>72</v>
      </c>
      <c r="AO162">
        <v>0</v>
      </c>
      <c r="AP162">
        <v>192</v>
      </c>
      <c r="AQ162">
        <v>308.19890784969039</v>
      </c>
      <c r="AR162" t="s">
        <v>624</v>
      </c>
      <c r="AS162" t="s">
        <v>624</v>
      </c>
      <c r="AU162">
        <v>750</v>
      </c>
      <c r="AV162">
        <v>42.264270407249427</v>
      </c>
      <c r="AW162">
        <v>17.123145650354822</v>
      </c>
      <c r="AX162">
        <v>18.737374589460881</v>
      </c>
      <c r="AY162">
        <v>6.4037501674337314</v>
      </c>
      <c r="AZ162">
        <v>65</v>
      </c>
      <c r="BA162">
        <v>4.6428571428571432</v>
      </c>
      <c r="BB162">
        <v>16.843214829716992</v>
      </c>
      <c r="BC162">
        <v>4.5521618261231609</v>
      </c>
      <c r="BD162">
        <v>4.5521618299052191</v>
      </c>
      <c r="BE162">
        <v>14</v>
      </c>
      <c r="BF162">
        <v>0.27026680311003592</v>
      </c>
      <c r="BG162">
        <v>0</v>
      </c>
      <c r="BH162">
        <v>11</v>
      </c>
      <c r="BI162">
        <v>0</v>
      </c>
      <c r="BJ162">
        <v>49</v>
      </c>
      <c r="BK162">
        <v>0</v>
      </c>
      <c r="BL162">
        <v>20</v>
      </c>
      <c r="BM162">
        <v>0</v>
      </c>
      <c r="BN162">
        <v>102</v>
      </c>
      <c r="BO162">
        <v>133.01793821541679</v>
      </c>
    </row>
    <row r="163" spans="1:67" x14ac:dyDescent="0.25">
      <c r="A163" t="s">
        <v>590</v>
      </c>
      <c r="B163" t="s">
        <v>588</v>
      </c>
      <c r="C163" t="s">
        <v>541</v>
      </c>
      <c r="D163" t="s">
        <v>589</v>
      </c>
      <c r="E163" t="s">
        <v>38</v>
      </c>
      <c r="F163" t="s">
        <v>312</v>
      </c>
      <c r="G163" t="s">
        <v>313</v>
      </c>
      <c r="H163">
        <v>1407</v>
      </c>
      <c r="I163" s="2">
        <v>0.83439943141435602</v>
      </c>
      <c r="J163" s="2">
        <v>0.16560056858564301</v>
      </c>
      <c r="K163" s="2">
        <v>5.1172707889125799E-2</v>
      </c>
      <c r="L163" s="2">
        <v>3.4825870646766101E-2</v>
      </c>
      <c r="M163" s="2">
        <v>0.16204690831556501</v>
      </c>
      <c r="N163" s="2">
        <v>1.42146410803127E-3</v>
      </c>
      <c r="O163" s="2">
        <v>7.5337597725657401E-2</v>
      </c>
      <c r="P163" s="2">
        <v>0.67519545131485403</v>
      </c>
      <c r="T163">
        <v>2</v>
      </c>
      <c r="U163" t="s">
        <v>588</v>
      </c>
      <c r="V163">
        <v>0</v>
      </c>
      <c r="W163">
        <v>0</v>
      </c>
      <c r="X163">
        <v>7.4916346366390449E-3</v>
      </c>
      <c r="Y163">
        <v>0</v>
      </c>
      <c r="Z163">
        <v>7.4916346366390449E-3</v>
      </c>
      <c r="AA163">
        <v>0</v>
      </c>
      <c r="AB163">
        <v>0</v>
      </c>
      <c r="AC163">
        <v>0</v>
      </c>
      <c r="AD163">
        <v>15.739302204853781</v>
      </c>
      <c r="AE163">
        <v>0</v>
      </c>
      <c r="AF163">
        <v>0</v>
      </c>
      <c r="AG163">
        <v>0</v>
      </c>
      <c r="AH163">
        <v>0</v>
      </c>
      <c r="AI163">
        <v>2</v>
      </c>
      <c r="AJ163">
        <v>4</v>
      </c>
      <c r="AK163">
        <v>0</v>
      </c>
      <c r="AL163">
        <v>6</v>
      </c>
      <c r="AM163">
        <v>0</v>
      </c>
      <c r="AN163">
        <v>7</v>
      </c>
      <c r="AO163">
        <v>0</v>
      </c>
      <c r="AP163">
        <v>10</v>
      </c>
      <c r="AQ163">
        <v>20.720740905028229</v>
      </c>
      <c r="AR163" t="s">
        <v>627</v>
      </c>
      <c r="AS163" t="s">
        <v>627</v>
      </c>
      <c r="AU163">
        <v>973</v>
      </c>
      <c r="AV163">
        <v>12.802309937874449</v>
      </c>
      <c r="AW163">
        <v>0</v>
      </c>
      <c r="AX163">
        <v>12.802309937874449</v>
      </c>
      <c r="AY163">
        <v>0</v>
      </c>
      <c r="AZ163">
        <v>22</v>
      </c>
      <c r="BA163">
        <v>5.5</v>
      </c>
      <c r="BB163">
        <v>117.9534764189106</v>
      </c>
      <c r="BC163">
        <v>1.693275285233778</v>
      </c>
      <c r="BD163">
        <v>1.6932753088849779</v>
      </c>
      <c r="BE163">
        <v>4</v>
      </c>
      <c r="BF163">
        <v>1.4355450442343249E-2</v>
      </c>
      <c r="BG163">
        <v>0</v>
      </c>
      <c r="BH163">
        <v>5</v>
      </c>
      <c r="BI163">
        <v>0</v>
      </c>
      <c r="BJ163">
        <v>30</v>
      </c>
      <c r="BK163">
        <v>0</v>
      </c>
      <c r="BL163">
        <v>26</v>
      </c>
      <c r="BM163">
        <v>0</v>
      </c>
      <c r="BN163">
        <v>73</v>
      </c>
      <c r="BO163">
        <v>182.46045394072641</v>
      </c>
    </row>
    <row r="164" spans="1:67" x14ac:dyDescent="0.25">
      <c r="A164" t="s">
        <v>593</v>
      </c>
      <c r="B164" t="s">
        <v>591</v>
      </c>
      <c r="C164" t="s">
        <v>541</v>
      </c>
      <c r="D164" t="s">
        <v>592</v>
      </c>
      <c r="E164" t="s">
        <v>24</v>
      </c>
      <c r="F164" t="s">
        <v>40</v>
      </c>
      <c r="G164" t="s">
        <v>40</v>
      </c>
      <c r="H164">
        <v>1039</v>
      </c>
      <c r="I164" s="2">
        <v>0.702598652550529</v>
      </c>
      <c r="J164" s="2">
        <v>0.29740134744947</v>
      </c>
      <c r="K164" s="2">
        <v>0.18479307025986499</v>
      </c>
      <c r="L164" s="2">
        <v>5.8710298363811302E-2</v>
      </c>
      <c r="M164" s="2">
        <v>0.28200192492781501</v>
      </c>
      <c r="N164" s="2">
        <v>2.8873917228103901E-3</v>
      </c>
      <c r="O164" s="2">
        <v>6.1597690086621699E-2</v>
      </c>
      <c r="P164" s="2">
        <v>0.41000962463907598</v>
      </c>
      <c r="T164">
        <v>2</v>
      </c>
      <c r="U164" t="s">
        <v>798</v>
      </c>
      <c r="W164">
        <v>2036</v>
      </c>
      <c r="X164">
        <v>1.536087901799438</v>
      </c>
      <c r="Y164">
        <v>2.334844045645823E-2</v>
      </c>
      <c r="Z164">
        <v>0</v>
      </c>
      <c r="AA164">
        <v>1.5127394613429801</v>
      </c>
      <c r="AD164">
        <v>12.65092656978808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2</v>
      </c>
      <c r="AK164">
        <v>1</v>
      </c>
      <c r="AL164">
        <v>16</v>
      </c>
      <c r="AM164">
        <v>0</v>
      </c>
      <c r="AN164">
        <v>13</v>
      </c>
      <c r="AO164">
        <v>0</v>
      </c>
      <c r="AP164">
        <v>24</v>
      </c>
      <c r="AQ164">
        <v>68.674159073973669</v>
      </c>
      <c r="AR164" t="s">
        <v>630</v>
      </c>
      <c r="AS164" t="s">
        <v>630</v>
      </c>
      <c r="AU164">
        <v>1144</v>
      </c>
      <c r="AV164">
        <v>0</v>
      </c>
      <c r="AW164">
        <v>0</v>
      </c>
      <c r="AX164">
        <v>0</v>
      </c>
      <c r="AY164">
        <v>0</v>
      </c>
      <c r="BB164">
        <v>31.31492420658428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2</v>
      </c>
      <c r="BI164">
        <v>0</v>
      </c>
      <c r="BJ164">
        <v>16</v>
      </c>
      <c r="BK164">
        <v>0</v>
      </c>
      <c r="BL164">
        <v>11</v>
      </c>
      <c r="BM164">
        <v>0</v>
      </c>
      <c r="BN164">
        <v>35</v>
      </c>
      <c r="BO164">
        <v>181.71159059256371</v>
      </c>
    </row>
    <row r="165" spans="1:67" x14ac:dyDescent="0.25">
      <c r="A165" t="s">
        <v>596</v>
      </c>
      <c r="B165" t="s">
        <v>594</v>
      </c>
      <c r="C165" t="s">
        <v>541</v>
      </c>
      <c r="D165" t="s">
        <v>595</v>
      </c>
      <c r="E165" t="s">
        <v>24</v>
      </c>
      <c r="F165" t="s">
        <v>568</v>
      </c>
      <c r="G165" t="s">
        <v>569</v>
      </c>
      <c r="H165">
        <v>828</v>
      </c>
      <c r="I165" s="2">
        <v>0.56763285024154497</v>
      </c>
      <c r="J165" s="2">
        <v>0.43236714975845397</v>
      </c>
      <c r="K165" s="2">
        <v>0.28743961352656999</v>
      </c>
      <c r="L165" s="2">
        <v>0.31642512077294599</v>
      </c>
      <c r="M165" s="2">
        <v>0.147342995169082</v>
      </c>
      <c r="N165" s="2">
        <v>4.8309178743961298E-3</v>
      </c>
      <c r="O165" s="2">
        <v>5.9178743961352601E-2</v>
      </c>
      <c r="P165" s="2">
        <v>0.184782608695652</v>
      </c>
      <c r="T165">
        <v>2</v>
      </c>
      <c r="U165" t="s">
        <v>799</v>
      </c>
      <c r="W165">
        <v>1554</v>
      </c>
      <c r="X165">
        <v>67.431125027193374</v>
      </c>
      <c r="Y165">
        <v>3.1575100720336562</v>
      </c>
      <c r="Z165">
        <v>60.451786888185232</v>
      </c>
      <c r="AA165">
        <v>3.821828066974486</v>
      </c>
      <c r="AB165">
        <v>84</v>
      </c>
      <c r="AC165">
        <v>5.25</v>
      </c>
      <c r="AD165">
        <v>37.835858379053889</v>
      </c>
      <c r="AE165">
        <v>6.8325407723975076</v>
      </c>
      <c r="AF165">
        <v>6.8325407884024774</v>
      </c>
      <c r="AG165">
        <v>16</v>
      </c>
      <c r="AH165">
        <v>0.1805837389480249</v>
      </c>
      <c r="AI165">
        <v>0</v>
      </c>
      <c r="AJ165">
        <v>15</v>
      </c>
      <c r="AK165">
        <v>1</v>
      </c>
      <c r="AL165">
        <v>69</v>
      </c>
      <c r="AM165">
        <v>0</v>
      </c>
      <c r="AN165">
        <v>42</v>
      </c>
      <c r="AO165">
        <v>0</v>
      </c>
      <c r="AP165">
        <v>127</v>
      </c>
      <c r="AQ165">
        <v>180.69434753072429</v>
      </c>
      <c r="AR165" t="s">
        <v>633</v>
      </c>
      <c r="AS165" t="s">
        <v>633</v>
      </c>
      <c r="AU165">
        <v>651</v>
      </c>
      <c r="AV165">
        <v>65.16951248612969</v>
      </c>
      <c r="AW165">
        <v>25.897539713291831</v>
      </c>
      <c r="AX165">
        <v>32.044693914687173</v>
      </c>
      <c r="AY165">
        <v>7.2272788581506928</v>
      </c>
      <c r="AZ165">
        <v>121</v>
      </c>
      <c r="BA165">
        <v>5.5</v>
      </c>
      <c r="BB165">
        <v>8.505150797072071</v>
      </c>
      <c r="BC165">
        <v>3.2717239877460851</v>
      </c>
      <c r="BD165">
        <v>3.2717240198118271</v>
      </c>
      <c r="BE165">
        <v>22</v>
      </c>
      <c r="BF165">
        <v>0.3846756002106857</v>
      </c>
      <c r="BG165">
        <v>0</v>
      </c>
      <c r="BH165">
        <v>13</v>
      </c>
      <c r="BI165">
        <v>1</v>
      </c>
      <c r="BJ165">
        <v>57</v>
      </c>
      <c r="BK165">
        <v>0</v>
      </c>
      <c r="BL165">
        <v>21</v>
      </c>
      <c r="BM165">
        <v>0</v>
      </c>
      <c r="BN165">
        <v>83</v>
      </c>
      <c r="BO165">
        <v>114.0674008431745</v>
      </c>
    </row>
    <row r="166" spans="1:67" x14ac:dyDescent="0.25">
      <c r="A166" t="s">
        <v>599</v>
      </c>
      <c r="B166" t="s">
        <v>597</v>
      </c>
      <c r="C166" t="s">
        <v>541</v>
      </c>
      <c r="D166" t="s">
        <v>598</v>
      </c>
      <c r="E166" t="s">
        <v>24</v>
      </c>
      <c r="F166" t="s">
        <v>312</v>
      </c>
      <c r="G166" t="s">
        <v>313</v>
      </c>
      <c r="H166">
        <v>652</v>
      </c>
      <c r="I166" s="2">
        <v>0.18098159509202399</v>
      </c>
      <c r="J166" s="2">
        <v>0.81901840490797495</v>
      </c>
      <c r="K166" s="2">
        <v>1.5337423312883401E-2</v>
      </c>
      <c r="L166" s="2">
        <v>0.31441717791411</v>
      </c>
      <c r="M166" s="2">
        <v>0.503067484662576</v>
      </c>
      <c r="N166" s="2">
        <v>1.5337423312883399E-3</v>
      </c>
      <c r="O166" s="2">
        <v>6.2883435582822E-2</v>
      </c>
      <c r="P166" s="2">
        <v>0.10276073619631899</v>
      </c>
      <c r="T166">
        <v>3</v>
      </c>
      <c r="U166" t="s">
        <v>597</v>
      </c>
      <c r="V166">
        <v>0</v>
      </c>
      <c r="W166">
        <v>652</v>
      </c>
      <c r="X166">
        <v>74.302700751562227</v>
      </c>
      <c r="Y166">
        <v>45.735914040999653</v>
      </c>
      <c r="Z166">
        <v>26.388145621029409</v>
      </c>
      <c r="AA166">
        <v>2.178641089533162</v>
      </c>
      <c r="AB166">
        <v>125</v>
      </c>
      <c r="AC166">
        <v>5.9523809523809534</v>
      </c>
      <c r="AD166">
        <v>16.231434089490939</v>
      </c>
      <c r="AE166">
        <v>3.019420108980627</v>
      </c>
      <c r="AF166">
        <v>3.0194201071248039</v>
      </c>
      <c r="AG166">
        <v>21</v>
      </c>
      <c r="AH166">
        <v>0.1860230027940393</v>
      </c>
      <c r="AI166">
        <v>0</v>
      </c>
      <c r="AJ166">
        <v>20</v>
      </c>
      <c r="AK166">
        <v>1</v>
      </c>
      <c r="AL166">
        <v>89</v>
      </c>
      <c r="AM166">
        <v>0</v>
      </c>
      <c r="AN166">
        <v>23</v>
      </c>
      <c r="AO166">
        <v>0</v>
      </c>
      <c r="AP166">
        <v>87</v>
      </c>
      <c r="AQ166">
        <v>183.38456845822671</v>
      </c>
      <c r="AR166" t="s">
        <v>579</v>
      </c>
      <c r="AS166" t="s">
        <v>579</v>
      </c>
      <c r="AU166">
        <v>1267</v>
      </c>
      <c r="AV166">
        <v>9.1894550105946511</v>
      </c>
      <c r="AW166">
        <v>9.1894550105946511</v>
      </c>
      <c r="AX166">
        <v>0</v>
      </c>
      <c r="AY166">
        <v>0</v>
      </c>
      <c r="AZ166">
        <v>8</v>
      </c>
      <c r="BA166">
        <v>4</v>
      </c>
      <c r="BB166">
        <v>15.265662018779031</v>
      </c>
      <c r="BC166">
        <v>2.5157244149747431</v>
      </c>
      <c r="BD166">
        <v>2.515724443280138</v>
      </c>
      <c r="BE166">
        <v>2</v>
      </c>
      <c r="BF166">
        <v>0.16479628671721089</v>
      </c>
      <c r="BG166">
        <v>1</v>
      </c>
      <c r="BH166">
        <v>5</v>
      </c>
      <c r="BI166">
        <v>0</v>
      </c>
      <c r="BJ166">
        <v>15</v>
      </c>
      <c r="BK166">
        <v>0</v>
      </c>
      <c r="BL166">
        <v>8</v>
      </c>
      <c r="BM166">
        <v>0</v>
      </c>
      <c r="BN166">
        <v>19</v>
      </c>
      <c r="BO166">
        <v>37.582182815555093</v>
      </c>
    </row>
    <row r="167" spans="1:67" x14ac:dyDescent="0.25">
      <c r="A167" t="s">
        <v>602</v>
      </c>
      <c r="B167" t="s">
        <v>600</v>
      </c>
      <c r="C167" t="s">
        <v>541</v>
      </c>
      <c r="D167" t="s">
        <v>601</v>
      </c>
      <c r="E167" t="s">
        <v>30</v>
      </c>
      <c r="F167" t="s">
        <v>312</v>
      </c>
      <c r="G167" t="s">
        <v>313</v>
      </c>
      <c r="H167">
        <v>867</v>
      </c>
      <c r="I167" s="2">
        <v>0.207612456747404</v>
      </c>
      <c r="J167" s="2">
        <v>0.79238754325259497</v>
      </c>
      <c r="K167" s="2">
        <v>1.26874279123414E-2</v>
      </c>
      <c r="L167" s="2">
        <v>0.37485582468281398</v>
      </c>
      <c r="M167" s="2">
        <v>0.39907727797001102</v>
      </c>
      <c r="N167" s="2">
        <v>1.1534025374855799E-3</v>
      </c>
      <c r="O167" s="2">
        <v>6.3437139561707004E-2</v>
      </c>
      <c r="P167" s="2">
        <v>0.14878892733564</v>
      </c>
      <c r="T167">
        <v>2</v>
      </c>
      <c r="U167" t="s">
        <v>795</v>
      </c>
      <c r="V167">
        <v>0</v>
      </c>
      <c r="W167">
        <v>1681</v>
      </c>
      <c r="X167">
        <v>123.4587404380941</v>
      </c>
      <c r="Y167">
        <v>23.240401492404668</v>
      </c>
      <c r="Z167">
        <v>100.2183389456894</v>
      </c>
      <c r="AA167">
        <v>0</v>
      </c>
      <c r="AB167">
        <v>95</v>
      </c>
      <c r="AC167">
        <v>5</v>
      </c>
      <c r="AD167">
        <v>35.308348661175991</v>
      </c>
      <c r="AE167">
        <v>8.5010124669081968</v>
      </c>
      <c r="AF167">
        <v>8.5010124491340395</v>
      </c>
      <c r="AG167">
        <v>19</v>
      </c>
      <c r="AH167">
        <v>0.24076494056646891</v>
      </c>
      <c r="AI167">
        <v>0</v>
      </c>
      <c r="AJ167">
        <v>24</v>
      </c>
      <c r="AK167">
        <v>0</v>
      </c>
      <c r="AL167">
        <v>77</v>
      </c>
      <c r="AM167">
        <v>0</v>
      </c>
      <c r="AN167">
        <v>72</v>
      </c>
      <c r="AO167">
        <v>0</v>
      </c>
      <c r="AP167">
        <v>192</v>
      </c>
      <c r="AQ167">
        <v>308.19890784969039</v>
      </c>
      <c r="AR167" t="s">
        <v>582</v>
      </c>
      <c r="AS167" t="s">
        <v>582</v>
      </c>
      <c r="AU167">
        <v>1517</v>
      </c>
      <c r="AV167">
        <v>18.330697847059209</v>
      </c>
      <c r="AW167">
        <v>0</v>
      </c>
      <c r="AX167">
        <v>18.330697847059209</v>
      </c>
      <c r="AY167">
        <v>0</v>
      </c>
      <c r="AZ167">
        <v>59</v>
      </c>
      <c r="BA167">
        <v>4.916666666666667</v>
      </c>
      <c r="BB167">
        <v>40.24767540844659</v>
      </c>
      <c r="BC167">
        <v>10.359525281290351</v>
      </c>
      <c r="BD167">
        <v>10.359525203262351</v>
      </c>
      <c r="BE167">
        <v>12</v>
      </c>
      <c r="BF167">
        <v>0.25739437560451739</v>
      </c>
      <c r="BG167">
        <v>0</v>
      </c>
      <c r="BH167">
        <v>11</v>
      </c>
      <c r="BI167">
        <v>0</v>
      </c>
      <c r="BJ167">
        <v>41</v>
      </c>
      <c r="BK167">
        <v>0</v>
      </c>
      <c r="BL167">
        <v>25</v>
      </c>
      <c r="BM167">
        <v>0</v>
      </c>
      <c r="BN167">
        <v>96</v>
      </c>
      <c r="BO167">
        <v>165.5402224162915</v>
      </c>
    </row>
    <row r="168" spans="1:67" x14ac:dyDescent="0.25">
      <c r="A168" t="s">
        <v>605</v>
      </c>
      <c r="B168" t="s">
        <v>603</v>
      </c>
      <c r="C168" t="s">
        <v>541</v>
      </c>
      <c r="D168" t="s">
        <v>604</v>
      </c>
      <c r="E168" t="s">
        <v>75</v>
      </c>
      <c r="F168" t="s">
        <v>312</v>
      </c>
      <c r="G168" t="s">
        <v>313</v>
      </c>
      <c r="H168">
        <v>937</v>
      </c>
      <c r="I168" s="2">
        <v>0.20277481323372401</v>
      </c>
      <c r="J168" s="2">
        <v>0.79722518676627496</v>
      </c>
      <c r="K168" s="2">
        <v>6.40341515474919E-3</v>
      </c>
      <c r="L168" s="2">
        <v>5.97652081109925E-2</v>
      </c>
      <c r="M168" s="2">
        <v>0.64461045891141899</v>
      </c>
      <c r="N168" s="2">
        <v>1.0672358591248599E-3</v>
      </c>
      <c r="O168" s="2">
        <v>2.24119530416221E-2</v>
      </c>
      <c r="P168" s="2">
        <v>0.26574172892209103</v>
      </c>
      <c r="T168">
        <v>2</v>
      </c>
      <c r="U168" t="s">
        <v>603</v>
      </c>
      <c r="V168">
        <v>0</v>
      </c>
      <c r="W168">
        <v>937</v>
      </c>
      <c r="X168">
        <v>21.180343204126942</v>
      </c>
      <c r="Y168">
        <v>0</v>
      </c>
      <c r="Z168">
        <v>8.6928041079930694</v>
      </c>
      <c r="AA168">
        <v>12.487539096133871</v>
      </c>
      <c r="AB168">
        <v>32</v>
      </c>
      <c r="AC168">
        <v>4.5714285714285712</v>
      </c>
      <c r="AD168">
        <v>150.56031251590369</v>
      </c>
      <c r="AE168">
        <v>14.338212282594769</v>
      </c>
      <c r="AF168">
        <v>14.33821228572897</v>
      </c>
      <c r="AG168">
        <v>7</v>
      </c>
      <c r="AH168">
        <v>9.5232349368830016E-2</v>
      </c>
      <c r="AI168">
        <v>0</v>
      </c>
      <c r="AJ168">
        <v>5</v>
      </c>
      <c r="AK168">
        <v>1</v>
      </c>
      <c r="AL168">
        <v>47</v>
      </c>
      <c r="AM168">
        <v>0</v>
      </c>
      <c r="AN168">
        <v>17</v>
      </c>
      <c r="AO168">
        <v>0</v>
      </c>
      <c r="AP168">
        <v>103</v>
      </c>
      <c r="AQ168">
        <v>159.98248150774131</v>
      </c>
      <c r="AR168" t="s">
        <v>588</v>
      </c>
      <c r="AS168" t="s">
        <v>588</v>
      </c>
      <c r="AT168">
        <v>0</v>
      </c>
      <c r="AU168">
        <v>0</v>
      </c>
      <c r="AV168">
        <v>7.4916346366390449E-3</v>
      </c>
      <c r="AW168">
        <v>0</v>
      </c>
      <c r="AX168">
        <v>7.4916346366390449E-3</v>
      </c>
      <c r="AY168">
        <v>0</v>
      </c>
      <c r="BB168">
        <v>15.739302204853781</v>
      </c>
      <c r="BC168">
        <v>0</v>
      </c>
      <c r="BD168">
        <v>0</v>
      </c>
      <c r="BE168">
        <v>0</v>
      </c>
      <c r="BF168">
        <v>0</v>
      </c>
      <c r="BG168">
        <v>2</v>
      </c>
      <c r="BH168">
        <v>4</v>
      </c>
      <c r="BI168">
        <v>0</v>
      </c>
      <c r="BJ168">
        <v>6</v>
      </c>
      <c r="BK168">
        <v>0</v>
      </c>
      <c r="BL168">
        <v>7</v>
      </c>
      <c r="BM168">
        <v>0</v>
      </c>
      <c r="BN168">
        <v>10</v>
      </c>
      <c r="BO168">
        <v>20.720740905028229</v>
      </c>
    </row>
    <row r="169" spans="1:67" x14ac:dyDescent="0.25">
      <c r="A169" t="s">
        <v>608</v>
      </c>
      <c r="B169" t="s">
        <v>606</v>
      </c>
      <c r="C169" t="s">
        <v>541</v>
      </c>
      <c r="D169" t="s">
        <v>607</v>
      </c>
      <c r="E169" t="s">
        <v>24</v>
      </c>
      <c r="F169" t="s">
        <v>312</v>
      </c>
      <c r="G169" t="s">
        <v>313</v>
      </c>
      <c r="H169">
        <v>945</v>
      </c>
      <c r="I169" s="2">
        <v>0.40846560846560798</v>
      </c>
      <c r="J169" s="2">
        <v>0.59153439153439102</v>
      </c>
      <c r="K169" s="2">
        <v>4.4444444444444398E-2</v>
      </c>
      <c r="L169" s="2">
        <v>6.6666666666666596E-2</v>
      </c>
      <c r="M169" s="2">
        <v>0.57883597883597804</v>
      </c>
      <c r="N169" s="2">
        <v>1.05820105820105E-3</v>
      </c>
      <c r="O169" s="2">
        <v>5.3968253968253901E-2</v>
      </c>
      <c r="P169" s="2">
        <v>0.25502645502645499</v>
      </c>
      <c r="T169">
        <v>1</v>
      </c>
      <c r="U169" t="s">
        <v>606</v>
      </c>
      <c r="V169">
        <v>0</v>
      </c>
      <c r="W169">
        <v>945</v>
      </c>
      <c r="X169">
        <v>19.25906255174646</v>
      </c>
      <c r="Y169">
        <v>9.3177909487205515</v>
      </c>
      <c r="Z169">
        <v>4.20496712481284</v>
      </c>
      <c r="AA169">
        <v>5.7363044782130652</v>
      </c>
      <c r="AB169">
        <v>46</v>
      </c>
      <c r="AC169">
        <v>5.75</v>
      </c>
      <c r="AD169">
        <v>10.537212569702159</v>
      </c>
      <c r="AE169">
        <v>1.3865623014050079</v>
      </c>
      <c r="AF169">
        <v>1.386562337416849</v>
      </c>
      <c r="AG169">
        <v>8</v>
      </c>
      <c r="AH169">
        <v>0.1315872003371947</v>
      </c>
      <c r="AI169">
        <v>0</v>
      </c>
      <c r="AJ169">
        <v>3</v>
      </c>
      <c r="AK169">
        <v>1</v>
      </c>
      <c r="AL169">
        <v>16</v>
      </c>
      <c r="AM169">
        <v>0</v>
      </c>
      <c r="AN169">
        <v>9</v>
      </c>
      <c r="AO169">
        <v>0</v>
      </c>
      <c r="AP169">
        <v>17</v>
      </c>
      <c r="AQ169">
        <v>39.430891652556532</v>
      </c>
      <c r="AR169" t="s">
        <v>642</v>
      </c>
      <c r="AS169" t="s">
        <v>642</v>
      </c>
      <c r="AU169">
        <v>1146</v>
      </c>
      <c r="AV169">
        <v>56.628567315923021</v>
      </c>
      <c r="AW169">
        <v>10.861402798086241</v>
      </c>
      <c r="AX169">
        <v>45.767164517836783</v>
      </c>
      <c r="AY169">
        <v>0</v>
      </c>
      <c r="AZ169">
        <v>24</v>
      </c>
      <c r="BA169">
        <v>4.8</v>
      </c>
      <c r="BB169">
        <v>19.41691404585513</v>
      </c>
      <c r="BC169">
        <v>1.1283667822801851</v>
      </c>
      <c r="BD169">
        <v>1.1283667590855651</v>
      </c>
      <c r="BE169">
        <v>5</v>
      </c>
      <c r="BF169">
        <v>5.8112570288740117E-2</v>
      </c>
      <c r="BG169">
        <v>0</v>
      </c>
      <c r="BH169">
        <v>19</v>
      </c>
      <c r="BI169">
        <v>0</v>
      </c>
      <c r="BJ169">
        <v>34</v>
      </c>
      <c r="BK169">
        <v>0</v>
      </c>
      <c r="BL169">
        <v>67</v>
      </c>
      <c r="BM169">
        <v>0</v>
      </c>
      <c r="BN169">
        <v>108</v>
      </c>
      <c r="BO169">
        <v>96.755525918057216</v>
      </c>
    </row>
    <row r="170" spans="1:67" x14ac:dyDescent="0.25">
      <c r="A170" t="s">
        <v>611</v>
      </c>
      <c r="B170" t="s">
        <v>609</v>
      </c>
      <c r="C170" t="s">
        <v>541</v>
      </c>
      <c r="D170" t="s">
        <v>610</v>
      </c>
      <c r="E170" t="s">
        <v>246</v>
      </c>
      <c r="F170" t="s">
        <v>312</v>
      </c>
      <c r="G170" t="s">
        <v>313</v>
      </c>
      <c r="H170">
        <v>1415</v>
      </c>
      <c r="I170" s="2">
        <v>0.37385159010600699</v>
      </c>
      <c r="J170" s="2">
        <v>0.62614840989399201</v>
      </c>
      <c r="K170" s="2">
        <v>2.2614840989399199E-2</v>
      </c>
      <c r="L170" s="2">
        <v>0.293286219081272</v>
      </c>
      <c r="M170" s="2">
        <v>0.32862190812720798</v>
      </c>
      <c r="N170" s="2">
        <v>7.0671378091872702E-4</v>
      </c>
      <c r="O170" s="2">
        <v>7.8445229681978798E-2</v>
      </c>
      <c r="P170" s="2">
        <v>0.27632508833922198</v>
      </c>
      <c r="T170">
        <v>3</v>
      </c>
      <c r="U170" t="s">
        <v>609</v>
      </c>
      <c r="V170">
        <v>0</v>
      </c>
      <c r="W170">
        <v>1415</v>
      </c>
      <c r="X170">
        <v>96.582918100948945</v>
      </c>
      <c r="Y170">
        <v>13.84241354131988</v>
      </c>
      <c r="Z170">
        <v>82.740504559629045</v>
      </c>
      <c r="AA170">
        <v>0</v>
      </c>
      <c r="AB170">
        <v>12</v>
      </c>
      <c r="AC170">
        <v>6</v>
      </c>
      <c r="AD170">
        <v>37.375635402720341</v>
      </c>
      <c r="AE170">
        <v>4.2550203708390981</v>
      </c>
      <c r="AF170">
        <v>4.2550204058478176</v>
      </c>
      <c r="AG170">
        <v>2</v>
      </c>
      <c r="AH170">
        <v>0.11384476343991221</v>
      </c>
      <c r="AI170">
        <v>0</v>
      </c>
      <c r="AJ170">
        <v>14</v>
      </c>
      <c r="AK170">
        <v>0</v>
      </c>
      <c r="AL170">
        <v>35</v>
      </c>
      <c r="AM170">
        <v>0</v>
      </c>
      <c r="AN170">
        <v>72</v>
      </c>
      <c r="AO170">
        <v>0</v>
      </c>
      <c r="AP170">
        <v>167</v>
      </c>
      <c r="AQ170">
        <v>141.70946806430291</v>
      </c>
      <c r="AR170" t="s">
        <v>452</v>
      </c>
      <c r="AS170" t="s">
        <v>452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28</v>
      </c>
      <c r="BA170">
        <v>7</v>
      </c>
      <c r="BB170">
        <v>0.82623604101785186</v>
      </c>
      <c r="BC170">
        <v>0.66720543626445383</v>
      </c>
      <c r="BD170">
        <v>0.66720546305046913</v>
      </c>
      <c r="BE170">
        <v>4</v>
      </c>
      <c r="BF170">
        <v>0.80752400420891124</v>
      </c>
      <c r="BG170">
        <v>0</v>
      </c>
      <c r="BH170">
        <v>4</v>
      </c>
      <c r="BI170">
        <v>0</v>
      </c>
      <c r="BJ170">
        <v>10</v>
      </c>
      <c r="BK170">
        <v>0</v>
      </c>
      <c r="BL170">
        <v>4</v>
      </c>
      <c r="BM170">
        <v>0</v>
      </c>
      <c r="BN170">
        <v>9</v>
      </c>
      <c r="BO170">
        <v>5.2580445610321496</v>
      </c>
    </row>
    <row r="171" spans="1:67" x14ac:dyDescent="0.25">
      <c r="A171" t="s">
        <v>614</v>
      </c>
      <c r="B171" t="s">
        <v>612</v>
      </c>
      <c r="C171" t="s">
        <v>541</v>
      </c>
      <c r="D171" t="s">
        <v>613</v>
      </c>
      <c r="E171" t="s">
        <v>195</v>
      </c>
      <c r="F171" t="s">
        <v>312</v>
      </c>
      <c r="G171" t="s">
        <v>313</v>
      </c>
      <c r="H171">
        <v>872</v>
      </c>
      <c r="I171" s="2">
        <v>0.16169724770642199</v>
      </c>
      <c r="J171" s="2">
        <v>0.83830275229357798</v>
      </c>
      <c r="K171" s="2">
        <v>2.4082568807339399E-2</v>
      </c>
      <c r="L171" s="2">
        <v>0.54357798165137605</v>
      </c>
      <c r="M171" s="2">
        <v>0.228211009174311</v>
      </c>
      <c r="N171" s="2">
        <v>2.2935779816513702E-3</v>
      </c>
      <c r="O171" s="2">
        <v>5.1605504587155897E-2</v>
      </c>
      <c r="P171" s="2">
        <v>0.15022935779816499</v>
      </c>
      <c r="T171">
        <v>2</v>
      </c>
      <c r="U171" t="s">
        <v>797</v>
      </c>
      <c r="V171">
        <v>0</v>
      </c>
      <c r="W171">
        <v>1188</v>
      </c>
      <c r="X171">
        <v>54.414969558837242</v>
      </c>
      <c r="Y171">
        <v>5.3257637124318107</v>
      </c>
      <c r="Z171">
        <v>49.089205846405427</v>
      </c>
      <c r="AA171">
        <v>0</v>
      </c>
      <c r="AB171">
        <v>106</v>
      </c>
      <c r="AC171">
        <v>5.0476190476190466</v>
      </c>
      <c r="AD171">
        <v>17.03989222678883</v>
      </c>
      <c r="AE171">
        <v>2.5915634882628682</v>
      </c>
      <c r="AF171">
        <v>2.5915635006762572</v>
      </c>
      <c r="AG171">
        <v>21</v>
      </c>
      <c r="AH171">
        <v>0.1520880210843478</v>
      </c>
      <c r="AI171">
        <v>0</v>
      </c>
      <c r="AJ171">
        <v>9</v>
      </c>
      <c r="AK171">
        <v>0</v>
      </c>
      <c r="AL171">
        <v>54</v>
      </c>
      <c r="AM171">
        <v>0</v>
      </c>
      <c r="AN171">
        <v>38</v>
      </c>
      <c r="AO171">
        <v>0</v>
      </c>
      <c r="AP171">
        <v>89</v>
      </c>
      <c r="AQ171">
        <v>146.84615977744281</v>
      </c>
      <c r="AR171" t="s">
        <v>477</v>
      </c>
      <c r="AS171" t="s">
        <v>477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BB171">
        <v>9.11724654394067</v>
      </c>
      <c r="BC171">
        <v>0</v>
      </c>
      <c r="BD171">
        <v>0</v>
      </c>
      <c r="BE171">
        <v>0</v>
      </c>
      <c r="BF171">
        <v>0</v>
      </c>
      <c r="BG171">
        <v>0</v>
      </c>
      <c r="BI171">
        <v>0</v>
      </c>
      <c r="BK171">
        <v>0</v>
      </c>
      <c r="BM171">
        <v>0</v>
      </c>
      <c r="BO171">
        <v>0.20208289374877009</v>
      </c>
    </row>
    <row r="172" spans="1:67" x14ac:dyDescent="0.25">
      <c r="A172" t="s">
        <v>617</v>
      </c>
      <c r="B172" t="s">
        <v>615</v>
      </c>
      <c r="C172" t="s">
        <v>541</v>
      </c>
      <c r="D172" t="s">
        <v>616</v>
      </c>
      <c r="E172" t="s">
        <v>24</v>
      </c>
      <c r="F172" t="s">
        <v>312</v>
      </c>
      <c r="G172" t="s">
        <v>313</v>
      </c>
      <c r="H172">
        <v>997</v>
      </c>
      <c r="I172" s="2">
        <v>0.44332998996990902</v>
      </c>
      <c r="J172" s="2">
        <v>0.55667001003008998</v>
      </c>
      <c r="K172" s="2">
        <v>3.3099297893680997E-2</v>
      </c>
      <c r="L172" s="2">
        <v>7.92377131394182E-2</v>
      </c>
      <c r="M172" s="2">
        <v>0.50451354062186504</v>
      </c>
      <c r="N172" s="2">
        <v>1.00300902708124E-3</v>
      </c>
      <c r="O172" s="2">
        <v>6.6198595787361994E-2</v>
      </c>
      <c r="P172" s="2">
        <v>0.31594784353059102</v>
      </c>
      <c r="T172">
        <v>1</v>
      </c>
      <c r="U172" t="s">
        <v>798</v>
      </c>
      <c r="V172">
        <v>0</v>
      </c>
      <c r="W172">
        <v>2036</v>
      </c>
      <c r="X172">
        <v>1.536087901799438</v>
      </c>
      <c r="Y172">
        <v>2.334844045645823E-2</v>
      </c>
      <c r="Z172">
        <v>0</v>
      </c>
      <c r="AA172">
        <v>1.5127394613429801</v>
      </c>
      <c r="AB172">
        <v>0</v>
      </c>
      <c r="AC172">
        <v>0</v>
      </c>
      <c r="AD172">
        <v>12.65092656978808</v>
      </c>
      <c r="AE172">
        <v>0</v>
      </c>
      <c r="AF172">
        <v>0</v>
      </c>
      <c r="AG172">
        <v>0</v>
      </c>
      <c r="AH172">
        <v>0</v>
      </c>
      <c r="AI172">
        <v>1</v>
      </c>
      <c r="AJ172">
        <v>2</v>
      </c>
      <c r="AK172">
        <v>1</v>
      </c>
      <c r="AL172">
        <v>16</v>
      </c>
      <c r="AM172">
        <v>0</v>
      </c>
      <c r="AN172">
        <v>13</v>
      </c>
      <c r="AO172">
        <v>0</v>
      </c>
      <c r="AP172">
        <v>24</v>
      </c>
      <c r="AQ172">
        <v>68.674159073973669</v>
      </c>
      <c r="AR172" t="s">
        <v>645</v>
      </c>
      <c r="AS172" t="s">
        <v>645</v>
      </c>
      <c r="AU172">
        <v>769</v>
      </c>
      <c r="AV172">
        <v>44.328074505082157</v>
      </c>
      <c r="AW172">
        <v>18.972457463270331</v>
      </c>
      <c r="AX172">
        <v>25.35561704181184</v>
      </c>
      <c r="AY172">
        <v>0</v>
      </c>
      <c r="AZ172">
        <v>41</v>
      </c>
      <c r="BA172">
        <v>4.5555555555555554</v>
      </c>
      <c r="BB172">
        <v>10.979025247246771</v>
      </c>
      <c r="BC172">
        <v>2.7035884641561232</v>
      </c>
      <c r="BD172">
        <v>2.703588405101109</v>
      </c>
      <c r="BE172">
        <v>9</v>
      </c>
      <c r="BF172">
        <v>0.24625031851840359</v>
      </c>
      <c r="BG172">
        <v>0</v>
      </c>
      <c r="BH172">
        <v>8</v>
      </c>
      <c r="BI172">
        <v>1</v>
      </c>
      <c r="BJ172">
        <v>55</v>
      </c>
      <c r="BK172">
        <v>0</v>
      </c>
      <c r="BL172">
        <v>30</v>
      </c>
      <c r="BM172">
        <v>0</v>
      </c>
      <c r="BN172">
        <v>75</v>
      </c>
      <c r="BO172">
        <v>121.99558264106641</v>
      </c>
    </row>
    <row r="173" spans="1:67" x14ac:dyDescent="0.25">
      <c r="A173" t="s">
        <v>620</v>
      </c>
      <c r="B173" t="s">
        <v>618</v>
      </c>
      <c r="C173" t="s">
        <v>541</v>
      </c>
      <c r="D173" t="s">
        <v>619</v>
      </c>
      <c r="E173" t="s">
        <v>24</v>
      </c>
      <c r="F173" t="s">
        <v>312</v>
      </c>
      <c r="G173" t="s">
        <v>313</v>
      </c>
      <c r="H173">
        <v>426</v>
      </c>
      <c r="I173" s="2">
        <v>0.27934272300469398</v>
      </c>
      <c r="J173" s="2">
        <v>0.72065727699530502</v>
      </c>
      <c r="K173" s="2">
        <v>2.1126760563380202E-2</v>
      </c>
      <c r="L173" s="2">
        <v>0.352112676056338</v>
      </c>
      <c r="M173" s="2">
        <v>0.22769953051643099</v>
      </c>
      <c r="N173" s="2">
        <v>4.6948356807511703E-3</v>
      </c>
      <c r="O173" s="2">
        <v>0.11267605633802801</v>
      </c>
      <c r="P173" s="2">
        <v>0.28169014084506999</v>
      </c>
      <c r="T173">
        <v>2</v>
      </c>
      <c r="U173" t="s">
        <v>800</v>
      </c>
      <c r="V173">
        <v>0</v>
      </c>
      <c r="W173">
        <v>1243</v>
      </c>
      <c r="X173">
        <v>14.555792422086681</v>
      </c>
      <c r="Y173">
        <v>7.6109379777163069</v>
      </c>
      <c r="Z173">
        <v>6.9448544443703666</v>
      </c>
      <c r="AA173">
        <v>0</v>
      </c>
      <c r="AB173">
        <v>94</v>
      </c>
      <c r="AC173">
        <v>6.2666666666666666</v>
      </c>
      <c r="AD173">
        <v>5.4097265809591626</v>
      </c>
      <c r="AE173">
        <v>1.0252747504483011</v>
      </c>
      <c r="AF173">
        <v>1.025274784704717</v>
      </c>
      <c r="AG173">
        <v>15</v>
      </c>
      <c r="AH173">
        <v>0.18952431977930309</v>
      </c>
      <c r="AI173">
        <v>0</v>
      </c>
      <c r="AJ173">
        <v>2</v>
      </c>
      <c r="AK173">
        <v>0</v>
      </c>
      <c r="AL173">
        <v>18</v>
      </c>
      <c r="AM173">
        <v>0</v>
      </c>
      <c r="AN173">
        <v>13</v>
      </c>
      <c r="AO173">
        <v>0</v>
      </c>
      <c r="AP173">
        <v>20</v>
      </c>
      <c r="AQ173">
        <v>34.806012840286627</v>
      </c>
      <c r="AR173" t="s">
        <v>603</v>
      </c>
      <c r="AS173" t="s">
        <v>603</v>
      </c>
      <c r="AU173">
        <v>937</v>
      </c>
      <c r="AV173">
        <v>21.180343204126942</v>
      </c>
      <c r="AW173">
        <v>0</v>
      </c>
      <c r="AX173">
        <v>8.6928041079930694</v>
      </c>
      <c r="AY173">
        <v>12.487539096133871</v>
      </c>
      <c r="AZ173">
        <v>32</v>
      </c>
      <c r="BA173">
        <v>4.5714285714285712</v>
      </c>
      <c r="BB173">
        <v>150.56031251590369</v>
      </c>
      <c r="BC173">
        <v>14.338212282594769</v>
      </c>
      <c r="BD173">
        <v>14.33821228572897</v>
      </c>
      <c r="BE173">
        <v>7</v>
      </c>
      <c r="BF173">
        <v>9.5232349368830016E-2</v>
      </c>
      <c r="BG173">
        <v>0</v>
      </c>
      <c r="BH173">
        <v>5</v>
      </c>
      <c r="BI173">
        <v>1</v>
      </c>
      <c r="BJ173">
        <v>47</v>
      </c>
      <c r="BK173">
        <v>0</v>
      </c>
      <c r="BL173">
        <v>17</v>
      </c>
      <c r="BM173">
        <v>0</v>
      </c>
      <c r="BN173">
        <v>103</v>
      </c>
      <c r="BO173">
        <v>159.98248150774131</v>
      </c>
    </row>
    <row r="174" spans="1:67" x14ac:dyDescent="0.25">
      <c r="A174" t="s">
        <v>623</v>
      </c>
      <c r="B174" t="s">
        <v>621</v>
      </c>
      <c r="C174" t="s">
        <v>541</v>
      </c>
      <c r="D174" t="s">
        <v>622</v>
      </c>
      <c r="E174" t="s">
        <v>24</v>
      </c>
      <c r="F174" t="s">
        <v>312</v>
      </c>
      <c r="G174" t="s">
        <v>313</v>
      </c>
      <c r="H174">
        <v>1147</v>
      </c>
      <c r="I174" s="2">
        <v>0.46207497820401</v>
      </c>
      <c r="J174" s="2">
        <v>0.537925021795989</v>
      </c>
      <c r="K174" s="2">
        <v>0.11246730601569301</v>
      </c>
      <c r="L174" s="2">
        <v>0.28683522231909298</v>
      </c>
      <c r="M174" s="2">
        <v>0.30514385353095003</v>
      </c>
      <c r="N174" s="2">
        <v>8.7183958151700004E-4</v>
      </c>
      <c r="O174" s="2">
        <v>6.5387968613774994E-2</v>
      </c>
      <c r="P174" s="2">
        <v>0.229293809938971</v>
      </c>
      <c r="T174">
        <v>2</v>
      </c>
      <c r="U174" t="s">
        <v>621</v>
      </c>
      <c r="V174">
        <v>0</v>
      </c>
      <c r="W174">
        <v>1147</v>
      </c>
      <c r="X174">
        <v>11.78289229818372</v>
      </c>
      <c r="Y174">
        <v>3.5024629211729179</v>
      </c>
      <c r="Z174">
        <v>8.2804293770108028</v>
      </c>
      <c r="AA174">
        <v>0</v>
      </c>
      <c r="AB174">
        <v>67</v>
      </c>
      <c r="AC174">
        <v>5.583333333333333</v>
      </c>
      <c r="AD174">
        <v>35.766567113627758</v>
      </c>
      <c r="AE174">
        <v>0.6694513014858311</v>
      </c>
      <c r="AF174">
        <v>0.66945134247635252</v>
      </c>
      <c r="AG174">
        <v>12</v>
      </c>
      <c r="AH174">
        <v>1.871723666850756E-2</v>
      </c>
      <c r="AI174">
        <v>0</v>
      </c>
      <c r="AJ174">
        <v>6</v>
      </c>
      <c r="AK174">
        <v>1</v>
      </c>
      <c r="AL174">
        <v>34</v>
      </c>
      <c r="AM174">
        <v>0</v>
      </c>
      <c r="AN174">
        <v>11</v>
      </c>
      <c r="AO174">
        <v>0</v>
      </c>
      <c r="AP174">
        <v>80</v>
      </c>
      <c r="AQ174">
        <v>202.2623070963536</v>
      </c>
      <c r="AR174" t="s">
        <v>804</v>
      </c>
      <c r="AS174" t="s">
        <v>648</v>
      </c>
      <c r="AU174">
        <v>610</v>
      </c>
      <c r="AV174">
        <v>12.52338889754242</v>
      </c>
      <c r="AW174">
        <v>2.2929737419677618</v>
      </c>
      <c r="AX174">
        <v>3.5475928358188411</v>
      </c>
      <c r="AY174">
        <v>6.6828223197558163</v>
      </c>
      <c r="AZ174">
        <v>34</v>
      </c>
      <c r="BA174">
        <v>4.8571428571428568</v>
      </c>
      <c r="BB174">
        <v>5.1342673579429876</v>
      </c>
      <c r="BC174">
        <v>0.5302717116969935</v>
      </c>
      <c r="BD174">
        <v>0.53027170913811394</v>
      </c>
      <c r="BE174">
        <v>7</v>
      </c>
      <c r="BF174">
        <v>0.1032808918446045</v>
      </c>
      <c r="BG174">
        <v>1</v>
      </c>
      <c r="BH174">
        <v>7</v>
      </c>
      <c r="BI174">
        <v>0</v>
      </c>
      <c r="BJ174">
        <v>36</v>
      </c>
      <c r="BK174">
        <v>0</v>
      </c>
      <c r="BL174">
        <v>7</v>
      </c>
      <c r="BM174">
        <v>0</v>
      </c>
      <c r="BN174">
        <v>31</v>
      </c>
      <c r="BO174">
        <v>85.637597212016658</v>
      </c>
    </row>
    <row r="175" spans="1:67" x14ac:dyDescent="0.25">
      <c r="A175" t="s">
        <v>626</v>
      </c>
      <c r="B175" t="s">
        <v>624</v>
      </c>
      <c r="C175" t="s">
        <v>541</v>
      </c>
      <c r="D175" t="s">
        <v>625</v>
      </c>
      <c r="E175" t="s">
        <v>67</v>
      </c>
      <c r="F175" t="s">
        <v>312</v>
      </c>
      <c r="G175" t="s">
        <v>313</v>
      </c>
      <c r="H175">
        <v>750</v>
      </c>
      <c r="I175" s="2">
        <v>0.24666666666666601</v>
      </c>
      <c r="J175" s="2">
        <v>0.75333333333333297</v>
      </c>
      <c r="K175" s="2">
        <v>1.6E-2</v>
      </c>
      <c r="L175" s="2">
        <v>0.224</v>
      </c>
      <c r="M175" s="2">
        <v>0.36666666666666597</v>
      </c>
      <c r="N175" s="2">
        <v>1.33333333333333E-3</v>
      </c>
      <c r="O175" s="2">
        <v>5.7333333333333299E-2</v>
      </c>
      <c r="P175" s="2">
        <v>0.334666666666666</v>
      </c>
      <c r="T175">
        <v>1</v>
      </c>
      <c r="U175" t="s">
        <v>624</v>
      </c>
      <c r="V175">
        <v>0</v>
      </c>
      <c r="W175">
        <v>750</v>
      </c>
      <c r="X175">
        <v>42.264270407249427</v>
      </c>
      <c r="Y175">
        <v>17.123145650354822</v>
      </c>
      <c r="Z175">
        <v>18.737374589460881</v>
      </c>
      <c r="AA175">
        <v>6.4037501674337314</v>
      </c>
      <c r="AB175">
        <v>65</v>
      </c>
      <c r="AC175">
        <v>4.6428571428571432</v>
      </c>
      <c r="AD175">
        <v>16.843214829716992</v>
      </c>
      <c r="AE175">
        <v>4.5521618261231609</v>
      </c>
      <c r="AF175">
        <v>4.5521618299052191</v>
      </c>
      <c r="AG175">
        <v>14</v>
      </c>
      <c r="AH175">
        <v>0.27026680311003592</v>
      </c>
      <c r="AI175">
        <v>0</v>
      </c>
      <c r="AJ175">
        <v>11</v>
      </c>
      <c r="AK175">
        <v>0</v>
      </c>
      <c r="AL175">
        <v>49</v>
      </c>
      <c r="AM175">
        <v>0</v>
      </c>
      <c r="AN175">
        <v>20</v>
      </c>
      <c r="AO175">
        <v>0</v>
      </c>
      <c r="AP175">
        <v>102</v>
      </c>
      <c r="AQ175">
        <v>133.01793821541679</v>
      </c>
      <c r="AR175" t="s">
        <v>702</v>
      </c>
      <c r="AS175" t="s">
        <v>702</v>
      </c>
      <c r="AU175">
        <v>1731</v>
      </c>
      <c r="AV175">
        <v>155.83457028986919</v>
      </c>
      <c r="AW175">
        <v>32.905354342388023</v>
      </c>
      <c r="AX175">
        <v>122.9292159474812</v>
      </c>
      <c r="AY175">
        <v>0</v>
      </c>
      <c r="AZ175">
        <v>93</v>
      </c>
      <c r="BA175">
        <v>5.166666666666667</v>
      </c>
      <c r="BB175">
        <v>31.961713010448349</v>
      </c>
      <c r="BC175">
        <v>4.0448430384030809</v>
      </c>
      <c r="BD175">
        <v>4.0448430121980703</v>
      </c>
      <c r="BE175">
        <v>18</v>
      </c>
      <c r="BF175">
        <v>0.1265527613329363</v>
      </c>
      <c r="BG175">
        <v>1</v>
      </c>
      <c r="BH175">
        <v>30</v>
      </c>
      <c r="BI175">
        <v>3</v>
      </c>
      <c r="BJ175">
        <v>75</v>
      </c>
      <c r="BK175">
        <v>0</v>
      </c>
      <c r="BL175">
        <v>93</v>
      </c>
      <c r="BM175">
        <v>0</v>
      </c>
      <c r="BN175">
        <v>262</v>
      </c>
      <c r="BO175">
        <v>279.70936826279222</v>
      </c>
    </row>
    <row r="176" spans="1:67" x14ac:dyDescent="0.25">
      <c r="A176" t="s">
        <v>629</v>
      </c>
      <c r="B176" t="s">
        <v>627</v>
      </c>
      <c r="C176" t="s">
        <v>541</v>
      </c>
      <c r="D176" t="s">
        <v>628</v>
      </c>
      <c r="E176" t="s">
        <v>75</v>
      </c>
      <c r="F176" t="s">
        <v>312</v>
      </c>
      <c r="G176" t="s">
        <v>313</v>
      </c>
      <c r="H176">
        <v>973</v>
      </c>
      <c r="I176" s="2">
        <v>0.208633093525179</v>
      </c>
      <c r="J176" s="2">
        <v>0.79136690647482</v>
      </c>
      <c r="K176" s="2">
        <v>1.13052415210688E-2</v>
      </c>
      <c r="L176" s="2">
        <v>0.124357656731757</v>
      </c>
      <c r="M176" s="2">
        <v>0.53956834532374098</v>
      </c>
      <c r="N176" s="2">
        <v>0</v>
      </c>
      <c r="O176" s="2">
        <v>3.18602261048304E-2</v>
      </c>
      <c r="P176" s="2">
        <v>0.29290853031860198</v>
      </c>
      <c r="T176">
        <v>2</v>
      </c>
      <c r="U176" t="s">
        <v>627</v>
      </c>
      <c r="V176">
        <v>0</v>
      </c>
      <c r="W176">
        <v>973</v>
      </c>
      <c r="X176">
        <v>12.802309937874449</v>
      </c>
      <c r="Y176">
        <v>0</v>
      </c>
      <c r="Z176">
        <v>12.802309937874449</v>
      </c>
      <c r="AA176">
        <v>0</v>
      </c>
      <c r="AB176">
        <v>22</v>
      </c>
      <c r="AC176">
        <v>5.5</v>
      </c>
      <c r="AD176">
        <v>117.9534764189106</v>
      </c>
      <c r="AE176">
        <v>1.693275285233778</v>
      </c>
      <c r="AF176">
        <v>1.6932753088849779</v>
      </c>
      <c r="AG176">
        <v>4</v>
      </c>
      <c r="AH176">
        <v>1.4355450442343249E-2</v>
      </c>
      <c r="AI176">
        <v>0</v>
      </c>
      <c r="AJ176">
        <v>5</v>
      </c>
      <c r="AK176">
        <v>0</v>
      </c>
      <c r="AL176">
        <v>30</v>
      </c>
      <c r="AM176">
        <v>0</v>
      </c>
      <c r="AN176">
        <v>26</v>
      </c>
      <c r="AO176">
        <v>0</v>
      </c>
      <c r="AP176">
        <v>73</v>
      </c>
      <c r="AQ176">
        <v>182.46045394072641</v>
      </c>
      <c r="AR176" t="s">
        <v>668</v>
      </c>
      <c r="AS176" t="s">
        <v>668</v>
      </c>
      <c r="AU176">
        <v>2249</v>
      </c>
      <c r="AV176">
        <v>65.689358316616946</v>
      </c>
      <c r="AW176">
        <v>0</v>
      </c>
      <c r="AX176">
        <v>65.689358316616946</v>
      </c>
      <c r="AY176">
        <v>0</v>
      </c>
      <c r="AZ176">
        <v>37</v>
      </c>
      <c r="BA176">
        <v>5.2857142857142856</v>
      </c>
      <c r="BB176">
        <v>80.152660840519985</v>
      </c>
      <c r="BC176">
        <v>16.029268642032392</v>
      </c>
      <c r="BD176">
        <v>16.029268614775479</v>
      </c>
      <c r="BE176">
        <v>7</v>
      </c>
      <c r="BF176">
        <v>0.19998423600591231</v>
      </c>
      <c r="BG176">
        <v>2</v>
      </c>
      <c r="BH176">
        <v>17</v>
      </c>
      <c r="BI176">
        <v>1</v>
      </c>
      <c r="BJ176">
        <v>59</v>
      </c>
      <c r="BK176">
        <v>0</v>
      </c>
      <c r="BL176">
        <v>70</v>
      </c>
      <c r="BM176">
        <v>0</v>
      </c>
      <c r="BN176">
        <v>196</v>
      </c>
      <c r="BO176">
        <v>226.7833056447472</v>
      </c>
    </row>
    <row r="177" spans="1:67" x14ac:dyDescent="0.25">
      <c r="A177" t="s">
        <v>632</v>
      </c>
      <c r="B177" t="s">
        <v>630</v>
      </c>
      <c r="C177" t="s">
        <v>541</v>
      </c>
      <c r="D177" t="s">
        <v>631</v>
      </c>
      <c r="E177" t="s">
        <v>149</v>
      </c>
      <c r="F177" t="s">
        <v>312</v>
      </c>
      <c r="G177" t="s">
        <v>313</v>
      </c>
      <c r="H177">
        <v>1144</v>
      </c>
      <c r="I177" s="2">
        <v>0.82080419580419495</v>
      </c>
      <c r="J177" s="2">
        <v>0.179195804195804</v>
      </c>
      <c r="K177" s="2">
        <v>0.10052447552447499</v>
      </c>
      <c r="L177" s="2">
        <v>3.9335664335664301E-2</v>
      </c>
      <c r="M177" s="2">
        <v>0.21853146853146799</v>
      </c>
      <c r="N177" s="2">
        <v>0</v>
      </c>
      <c r="O177" s="2">
        <v>6.0314685314685298E-2</v>
      </c>
      <c r="P177" s="2">
        <v>0.58129370629370603</v>
      </c>
      <c r="T177">
        <v>3</v>
      </c>
      <c r="U177" t="s">
        <v>630</v>
      </c>
      <c r="V177">
        <v>0</v>
      </c>
      <c r="W177">
        <v>1144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31.31492420658428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2</v>
      </c>
      <c r="AK177">
        <v>0</v>
      </c>
      <c r="AL177">
        <v>16</v>
      </c>
      <c r="AM177">
        <v>0</v>
      </c>
      <c r="AN177">
        <v>11</v>
      </c>
      <c r="AO177">
        <v>0</v>
      </c>
      <c r="AP177">
        <v>35</v>
      </c>
      <c r="AQ177">
        <v>181.71159059256371</v>
      </c>
      <c r="AR177" t="s">
        <v>674</v>
      </c>
      <c r="AS177" t="s">
        <v>674</v>
      </c>
      <c r="AU177">
        <v>2515</v>
      </c>
      <c r="AV177">
        <v>0</v>
      </c>
      <c r="AW177">
        <v>0</v>
      </c>
      <c r="AX177">
        <v>0</v>
      </c>
      <c r="AY177">
        <v>0</v>
      </c>
      <c r="BB177">
        <v>45.554898640102323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3</v>
      </c>
      <c r="BI177">
        <v>0</v>
      </c>
      <c r="BJ177">
        <v>22</v>
      </c>
      <c r="BK177">
        <v>0</v>
      </c>
      <c r="BL177">
        <v>23</v>
      </c>
      <c r="BM177">
        <v>0</v>
      </c>
      <c r="BN177">
        <v>41</v>
      </c>
      <c r="BO177">
        <v>224.78103320300309</v>
      </c>
    </row>
    <row r="178" spans="1:67" x14ac:dyDescent="0.25">
      <c r="A178" t="s">
        <v>635</v>
      </c>
      <c r="B178" t="s">
        <v>633</v>
      </c>
      <c r="C178" t="s">
        <v>541</v>
      </c>
      <c r="D178" t="s">
        <v>634</v>
      </c>
      <c r="E178" t="s">
        <v>24</v>
      </c>
      <c r="F178" t="s">
        <v>312</v>
      </c>
      <c r="G178" t="s">
        <v>313</v>
      </c>
      <c r="H178">
        <v>651</v>
      </c>
      <c r="I178" s="2">
        <v>0.17818740399385499</v>
      </c>
      <c r="J178" s="2">
        <v>0.82181259600614398</v>
      </c>
      <c r="K178" s="2">
        <v>2.61136712749615E-2</v>
      </c>
      <c r="L178" s="2">
        <v>0.221198156682027</v>
      </c>
      <c r="M178" s="2">
        <v>0.60368663594469996</v>
      </c>
      <c r="N178" s="2">
        <v>1.53609831029185E-3</v>
      </c>
      <c r="O178" s="2">
        <v>4.9155145929339401E-2</v>
      </c>
      <c r="P178" s="2">
        <v>9.83102918586789E-2</v>
      </c>
      <c r="T178">
        <v>3</v>
      </c>
      <c r="U178" t="s">
        <v>633</v>
      </c>
      <c r="V178">
        <v>0</v>
      </c>
      <c r="W178">
        <v>651</v>
      </c>
      <c r="X178">
        <v>65.16951248612969</v>
      </c>
      <c r="Y178">
        <v>25.897539713291831</v>
      </c>
      <c r="Z178">
        <v>32.044693914687173</v>
      </c>
      <c r="AA178">
        <v>7.2272788581506928</v>
      </c>
      <c r="AB178">
        <v>121</v>
      </c>
      <c r="AC178">
        <v>5.5</v>
      </c>
      <c r="AD178">
        <v>8.505150797072071</v>
      </c>
      <c r="AE178">
        <v>3.2717239877460851</v>
      </c>
      <c r="AF178">
        <v>3.2717240198118271</v>
      </c>
      <c r="AG178">
        <v>22</v>
      </c>
      <c r="AH178">
        <v>0.3846756002106857</v>
      </c>
      <c r="AI178">
        <v>0</v>
      </c>
      <c r="AJ178">
        <v>13</v>
      </c>
      <c r="AK178">
        <v>1</v>
      </c>
      <c r="AL178">
        <v>57</v>
      </c>
      <c r="AM178">
        <v>0</v>
      </c>
      <c r="AN178">
        <v>21</v>
      </c>
      <c r="AO178">
        <v>0</v>
      </c>
      <c r="AP178">
        <v>83</v>
      </c>
      <c r="AQ178">
        <v>114.0674008431745</v>
      </c>
      <c r="AR178" t="s">
        <v>705</v>
      </c>
      <c r="AS178" t="s">
        <v>705</v>
      </c>
      <c r="AU178">
        <v>2429</v>
      </c>
      <c r="AV178">
        <v>50.89077062379539</v>
      </c>
      <c r="AW178">
        <v>0</v>
      </c>
      <c r="AX178">
        <v>50.89077062379539</v>
      </c>
      <c r="AY178">
        <v>0</v>
      </c>
      <c r="AZ178">
        <v>33</v>
      </c>
      <c r="BA178">
        <v>4.7142857142857144</v>
      </c>
      <c r="BB178">
        <v>94.396745138940361</v>
      </c>
      <c r="BC178">
        <v>14.91569882906145</v>
      </c>
      <c r="BD178">
        <v>14.915698683746619</v>
      </c>
      <c r="BE178">
        <v>7</v>
      </c>
      <c r="BF178">
        <v>0.15801073233094451</v>
      </c>
      <c r="BG178">
        <v>0</v>
      </c>
      <c r="BH178">
        <v>9</v>
      </c>
      <c r="BI178">
        <v>0</v>
      </c>
      <c r="BJ178">
        <v>54</v>
      </c>
      <c r="BK178">
        <v>0</v>
      </c>
      <c r="BL178">
        <v>31</v>
      </c>
      <c r="BM178">
        <v>0</v>
      </c>
      <c r="BN178">
        <v>104</v>
      </c>
      <c r="BO178">
        <v>172.481023725591</v>
      </c>
    </row>
    <row r="179" spans="1:67" x14ac:dyDescent="0.25">
      <c r="A179" t="s">
        <v>638</v>
      </c>
      <c r="B179" t="s">
        <v>636</v>
      </c>
      <c r="C179" t="s">
        <v>541</v>
      </c>
      <c r="D179" t="s">
        <v>637</v>
      </c>
      <c r="E179" t="s">
        <v>24</v>
      </c>
      <c r="F179" t="s">
        <v>40</v>
      </c>
      <c r="G179" t="s">
        <v>40</v>
      </c>
      <c r="H179">
        <v>393</v>
      </c>
      <c r="I179" s="2">
        <v>0.22646310432569899</v>
      </c>
      <c r="J179" s="2">
        <v>0.77353689567429995</v>
      </c>
      <c r="K179" s="2">
        <v>1.5267175572519E-2</v>
      </c>
      <c r="L179" s="2">
        <v>0.46310432569974502</v>
      </c>
      <c r="M179" s="2">
        <v>0.29770992366412202</v>
      </c>
      <c r="N179" s="2">
        <v>0</v>
      </c>
      <c r="O179" s="2">
        <v>7.6335877862595394E-2</v>
      </c>
      <c r="P179" s="2">
        <v>0.14758269720101699</v>
      </c>
      <c r="T179">
        <v>5</v>
      </c>
      <c r="U179" t="s">
        <v>796</v>
      </c>
      <c r="W179">
        <v>2187</v>
      </c>
      <c r="X179">
        <v>87.270801979304139</v>
      </c>
      <c r="Y179">
        <v>25.915182475417211</v>
      </c>
      <c r="Z179">
        <v>56.164989736442081</v>
      </c>
      <c r="AA179">
        <v>5.190629767444868</v>
      </c>
      <c r="AB179">
        <v>191</v>
      </c>
      <c r="AC179">
        <v>6.161290322580645</v>
      </c>
      <c r="AD179">
        <v>21.63400805462118</v>
      </c>
      <c r="AE179">
        <v>6.0407271617265641</v>
      </c>
      <c r="AF179">
        <v>6.0407271650010497</v>
      </c>
      <c r="AG179">
        <v>31</v>
      </c>
      <c r="AH179">
        <v>0.27922367165968631</v>
      </c>
      <c r="AI179">
        <v>0</v>
      </c>
      <c r="AJ179">
        <v>23</v>
      </c>
      <c r="AK179">
        <v>1</v>
      </c>
      <c r="AL179">
        <v>103</v>
      </c>
      <c r="AM179">
        <v>0</v>
      </c>
      <c r="AN179">
        <v>69</v>
      </c>
      <c r="AO179">
        <v>1</v>
      </c>
      <c r="AP179">
        <v>213</v>
      </c>
      <c r="AQ179">
        <v>240.954955863327</v>
      </c>
      <c r="AR179" t="s">
        <v>677</v>
      </c>
      <c r="AS179" t="s">
        <v>677</v>
      </c>
      <c r="AU179">
        <v>2176</v>
      </c>
      <c r="AV179">
        <v>104.2007254101957</v>
      </c>
      <c r="AW179">
        <v>3.18197772887773</v>
      </c>
      <c r="AX179">
        <v>94.899332279138434</v>
      </c>
      <c r="AY179">
        <v>6.119415402179504</v>
      </c>
      <c r="AZ179">
        <v>91</v>
      </c>
      <c r="BA179">
        <v>5.0555555555555554</v>
      </c>
      <c r="BB179">
        <v>50.333061733609249</v>
      </c>
      <c r="BC179">
        <v>7.1366535252698382</v>
      </c>
      <c r="BD179">
        <v>7.1366534744500836</v>
      </c>
      <c r="BE179">
        <v>18</v>
      </c>
      <c r="BF179">
        <v>0.14178858347701981</v>
      </c>
      <c r="BG179">
        <v>0</v>
      </c>
      <c r="BH179">
        <v>19</v>
      </c>
      <c r="BI179">
        <v>0</v>
      </c>
      <c r="BJ179">
        <v>85</v>
      </c>
      <c r="BK179">
        <v>0</v>
      </c>
      <c r="BL179">
        <v>69</v>
      </c>
      <c r="BM179">
        <v>0</v>
      </c>
      <c r="BN179">
        <v>172</v>
      </c>
      <c r="BO179">
        <v>264.8984476796839</v>
      </c>
    </row>
    <row r="180" spans="1:67" x14ac:dyDescent="0.25">
      <c r="A180" t="s">
        <v>641</v>
      </c>
      <c r="B180" t="s">
        <v>639</v>
      </c>
      <c r="C180" t="s">
        <v>541</v>
      </c>
      <c r="D180" t="s">
        <v>640</v>
      </c>
      <c r="E180" t="s">
        <v>24</v>
      </c>
      <c r="F180" t="s">
        <v>568</v>
      </c>
      <c r="G180" t="s">
        <v>569</v>
      </c>
      <c r="H180">
        <v>500</v>
      </c>
      <c r="I180" s="2">
        <v>0.23599999999999999</v>
      </c>
      <c r="J180" s="2">
        <v>0.76400000000000001</v>
      </c>
      <c r="K180" s="2">
        <v>4.0000000000000001E-3</v>
      </c>
      <c r="L180" s="2">
        <v>0.502</v>
      </c>
      <c r="M180" s="2">
        <v>0.308</v>
      </c>
      <c r="N180" s="2">
        <v>0</v>
      </c>
      <c r="O180" s="2">
        <v>5.1999999999999998E-2</v>
      </c>
      <c r="P180" s="2">
        <v>0.13400000000000001</v>
      </c>
      <c r="T180">
        <v>3</v>
      </c>
      <c r="U180" t="s">
        <v>796</v>
      </c>
      <c r="W180">
        <v>2187</v>
      </c>
      <c r="X180">
        <v>87.270801979304139</v>
      </c>
      <c r="Y180">
        <v>25.915182475417211</v>
      </c>
      <c r="Z180">
        <v>56.164989736442081</v>
      </c>
      <c r="AA180">
        <v>5.190629767444868</v>
      </c>
      <c r="AB180">
        <v>191</v>
      </c>
      <c r="AC180">
        <v>6.161290322580645</v>
      </c>
      <c r="AD180">
        <v>21.63400805462118</v>
      </c>
      <c r="AE180">
        <v>6.0407271617265641</v>
      </c>
      <c r="AF180">
        <v>6.0407271650010497</v>
      </c>
      <c r="AG180">
        <v>31</v>
      </c>
      <c r="AH180">
        <v>0.27922367165968631</v>
      </c>
      <c r="AI180">
        <v>0</v>
      </c>
      <c r="AJ180">
        <v>23</v>
      </c>
      <c r="AK180">
        <v>1</v>
      </c>
      <c r="AL180">
        <v>103</v>
      </c>
      <c r="AM180">
        <v>0</v>
      </c>
      <c r="AN180">
        <v>69</v>
      </c>
      <c r="AO180">
        <v>1</v>
      </c>
      <c r="AP180">
        <v>213</v>
      </c>
      <c r="AQ180">
        <v>240.954955863327</v>
      </c>
      <c r="AR180" t="s">
        <v>682</v>
      </c>
      <c r="AS180" t="s">
        <v>682</v>
      </c>
      <c r="AU180">
        <v>2594</v>
      </c>
      <c r="AV180">
        <v>53.860075404395069</v>
      </c>
      <c r="AW180">
        <v>16.051139461416071</v>
      </c>
      <c r="AX180">
        <v>32.072631464765927</v>
      </c>
      <c r="AY180">
        <v>5.7363044782130652</v>
      </c>
      <c r="AZ180">
        <v>70</v>
      </c>
      <c r="BA180">
        <v>5.384615384615385</v>
      </c>
      <c r="BB180">
        <v>23.730550110818669</v>
      </c>
      <c r="BC180">
        <v>2.391861193589496</v>
      </c>
      <c r="BD180">
        <v>2.391861228581714</v>
      </c>
      <c r="BE180">
        <v>13</v>
      </c>
      <c r="BF180">
        <v>0.10079248826596129</v>
      </c>
      <c r="BG180">
        <v>0</v>
      </c>
      <c r="BH180">
        <v>7</v>
      </c>
      <c r="BI180">
        <v>0</v>
      </c>
      <c r="BJ180">
        <v>44</v>
      </c>
      <c r="BK180">
        <v>0</v>
      </c>
      <c r="BL180">
        <v>21</v>
      </c>
      <c r="BM180">
        <v>0</v>
      </c>
      <c r="BN180">
        <v>58</v>
      </c>
      <c r="BO180">
        <v>139.0791930722018</v>
      </c>
    </row>
    <row r="181" spans="1:67" x14ac:dyDescent="0.25">
      <c r="A181" t="s">
        <v>644</v>
      </c>
      <c r="B181" t="s">
        <v>642</v>
      </c>
      <c r="C181" t="s">
        <v>541</v>
      </c>
      <c r="D181" t="s">
        <v>643</v>
      </c>
      <c r="E181" t="s">
        <v>30</v>
      </c>
      <c r="F181" t="s">
        <v>312</v>
      </c>
      <c r="G181" t="s">
        <v>313</v>
      </c>
      <c r="H181">
        <v>1146</v>
      </c>
      <c r="I181" s="2">
        <v>0.43891797556718998</v>
      </c>
      <c r="J181" s="2">
        <v>0.56108202443280897</v>
      </c>
      <c r="K181" s="2">
        <v>1.8324607329842899E-2</v>
      </c>
      <c r="L181" s="2">
        <v>0.206806282722513</v>
      </c>
      <c r="M181" s="2">
        <v>0.32024432809773101</v>
      </c>
      <c r="N181" s="2">
        <v>1.7452006980802699E-3</v>
      </c>
      <c r="O181" s="2">
        <v>7.06806282722513E-2</v>
      </c>
      <c r="P181" s="2">
        <v>0.382198952879581</v>
      </c>
      <c r="T181">
        <v>1</v>
      </c>
      <c r="U181" t="s">
        <v>642</v>
      </c>
      <c r="V181">
        <v>0</v>
      </c>
      <c r="W181">
        <v>1146</v>
      </c>
      <c r="X181">
        <v>56.628567315923021</v>
      </c>
      <c r="Y181">
        <v>10.861402798086241</v>
      </c>
      <c r="Z181">
        <v>45.767164517836783</v>
      </c>
      <c r="AA181">
        <v>0</v>
      </c>
      <c r="AB181">
        <v>24</v>
      </c>
      <c r="AC181">
        <v>4.8</v>
      </c>
      <c r="AD181">
        <v>19.41691404585513</v>
      </c>
      <c r="AE181">
        <v>1.1283667822801851</v>
      </c>
      <c r="AF181">
        <v>1.1283667590855651</v>
      </c>
      <c r="AG181">
        <v>5</v>
      </c>
      <c r="AH181">
        <v>5.8112570288740117E-2</v>
      </c>
      <c r="AI181">
        <v>0</v>
      </c>
      <c r="AJ181">
        <v>19</v>
      </c>
      <c r="AK181">
        <v>0</v>
      </c>
      <c r="AL181">
        <v>34</v>
      </c>
      <c r="AM181">
        <v>0</v>
      </c>
      <c r="AN181">
        <v>67</v>
      </c>
      <c r="AO181">
        <v>0</v>
      </c>
      <c r="AP181">
        <v>108</v>
      </c>
      <c r="AQ181">
        <v>96.755525918057216</v>
      </c>
      <c r="AR181" t="s">
        <v>67</v>
      </c>
      <c r="AS181" t="s">
        <v>67</v>
      </c>
      <c r="AU181">
        <v>1599</v>
      </c>
      <c r="AV181">
        <v>60.557371758315853</v>
      </c>
      <c r="AW181">
        <v>38.030125858341243</v>
      </c>
      <c r="AX181">
        <v>19.06473347444469</v>
      </c>
      <c r="AY181">
        <v>3.46251242552992</v>
      </c>
      <c r="AZ181">
        <v>54</v>
      </c>
      <c r="BA181">
        <v>4.5</v>
      </c>
      <c r="BB181">
        <v>21.64643671976647</v>
      </c>
      <c r="BC181">
        <v>4.8527503781978396</v>
      </c>
      <c r="BD181">
        <v>4.8527504114198354</v>
      </c>
      <c r="BE181">
        <v>12</v>
      </c>
      <c r="BF181">
        <v>0.22418241122182189</v>
      </c>
      <c r="BG181">
        <v>0</v>
      </c>
      <c r="BH181">
        <v>10</v>
      </c>
      <c r="BI181">
        <v>2</v>
      </c>
      <c r="BJ181">
        <v>54</v>
      </c>
      <c r="BK181">
        <v>0</v>
      </c>
      <c r="BL181">
        <v>43</v>
      </c>
      <c r="BM181">
        <v>0</v>
      </c>
      <c r="BN181">
        <v>123</v>
      </c>
      <c r="BO181">
        <v>140.3328987728199</v>
      </c>
    </row>
    <row r="182" spans="1:67" x14ac:dyDescent="0.25">
      <c r="A182" t="s">
        <v>647</v>
      </c>
      <c r="B182" t="s">
        <v>645</v>
      </c>
      <c r="C182" t="s">
        <v>541</v>
      </c>
      <c r="D182" t="s">
        <v>646</v>
      </c>
      <c r="E182" t="s">
        <v>24</v>
      </c>
      <c r="F182" t="s">
        <v>312</v>
      </c>
      <c r="G182" t="s">
        <v>313</v>
      </c>
      <c r="H182">
        <v>769</v>
      </c>
      <c r="I182" s="2">
        <v>0.18985695708712599</v>
      </c>
      <c r="J182" s="2">
        <v>0.81014304291287298</v>
      </c>
      <c r="K182" s="2">
        <v>7.8023407022106599E-3</v>
      </c>
      <c r="L182" s="2">
        <v>8.9726918075422601E-2</v>
      </c>
      <c r="M182" s="2">
        <v>0.76723016905071495</v>
      </c>
      <c r="N182" s="2">
        <v>1.3003901170351099E-3</v>
      </c>
      <c r="O182" s="2">
        <v>4.94148244473342E-2</v>
      </c>
      <c r="P182" s="2">
        <v>8.4525357607282095E-2</v>
      </c>
      <c r="T182">
        <v>3</v>
      </c>
      <c r="U182" t="s">
        <v>645</v>
      </c>
      <c r="V182">
        <v>0</v>
      </c>
      <c r="W182">
        <v>769</v>
      </c>
      <c r="X182">
        <v>44.328074505082157</v>
      </c>
      <c r="Y182">
        <v>18.972457463270331</v>
      </c>
      <c r="Z182">
        <v>25.35561704181184</v>
      </c>
      <c r="AA182">
        <v>0</v>
      </c>
      <c r="AB182">
        <v>41</v>
      </c>
      <c r="AC182">
        <v>4.5555555555555554</v>
      </c>
      <c r="AD182">
        <v>10.979025247246771</v>
      </c>
      <c r="AE182">
        <v>2.7035884641561232</v>
      </c>
      <c r="AF182">
        <v>2.703588405101109</v>
      </c>
      <c r="AG182">
        <v>9</v>
      </c>
      <c r="AH182">
        <v>0.24625031851840359</v>
      </c>
      <c r="AI182">
        <v>0</v>
      </c>
      <c r="AJ182">
        <v>8</v>
      </c>
      <c r="AK182">
        <v>1</v>
      </c>
      <c r="AL182">
        <v>55</v>
      </c>
      <c r="AM182">
        <v>0</v>
      </c>
      <c r="AN182">
        <v>30</v>
      </c>
      <c r="AO182">
        <v>0</v>
      </c>
      <c r="AP182">
        <v>75</v>
      </c>
      <c r="AQ182">
        <v>121.99558264106641</v>
      </c>
      <c r="AR182" t="s">
        <v>708</v>
      </c>
      <c r="AS182" t="s">
        <v>708</v>
      </c>
      <c r="AU182">
        <v>1307</v>
      </c>
      <c r="AV182">
        <v>75.638903406670636</v>
      </c>
      <c r="AW182">
        <v>45.338758802903122</v>
      </c>
      <c r="AX182">
        <v>28.7314991599753</v>
      </c>
      <c r="AY182">
        <v>1.568645443792219</v>
      </c>
      <c r="AZ182">
        <v>134</v>
      </c>
      <c r="BA182">
        <v>5.583333333333333</v>
      </c>
      <c r="BB182">
        <v>17.65545667906925</v>
      </c>
      <c r="BC182">
        <v>3.693820148963344</v>
      </c>
      <c r="BD182">
        <v>3.6938201568370221</v>
      </c>
      <c r="BE182">
        <v>24</v>
      </c>
      <c r="BF182">
        <v>0.20921691328111711</v>
      </c>
      <c r="BG182">
        <v>1</v>
      </c>
      <c r="BH182">
        <v>24</v>
      </c>
      <c r="BI182">
        <v>2</v>
      </c>
      <c r="BJ182">
        <v>86</v>
      </c>
      <c r="BK182">
        <v>0</v>
      </c>
      <c r="BL182">
        <v>30</v>
      </c>
      <c r="BM182">
        <v>0</v>
      </c>
      <c r="BN182">
        <v>95</v>
      </c>
      <c r="BO182">
        <v>175.8067559128767</v>
      </c>
    </row>
    <row r="183" spans="1:67" x14ac:dyDescent="0.25">
      <c r="A183" t="s">
        <v>648</v>
      </c>
      <c r="B183" t="s">
        <v>648</v>
      </c>
      <c r="C183" t="s">
        <v>541</v>
      </c>
      <c r="D183" t="s">
        <v>649</v>
      </c>
      <c r="E183" t="s">
        <v>24</v>
      </c>
      <c r="F183" t="s">
        <v>312</v>
      </c>
      <c r="G183" t="s">
        <v>313</v>
      </c>
      <c r="H183">
        <v>610</v>
      </c>
      <c r="I183" s="2">
        <v>0.76885245901639299</v>
      </c>
      <c r="J183" s="2">
        <v>0.23114754098360599</v>
      </c>
      <c r="K183" s="2">
        <v>2.95081967213114E-2</v>
      </c>
      <c r="L183" s="2">
        <v>6.8852459016393405E-2</v>
      </c>
      <c r="M183" s="2">
        <v>0.18032786885245899</v>
      </c>
      <c r="N183" s="2">
        <v>4.9180327868852403E-3</v>
      </c>
      <c r="O183" s="2">
        <v>7.5409836065573693E-2</v>
      </c>
      <c r="P183" s="2">
        <v>0.64098360655737696</v>
      </c>
      <c r="T183">
        <v>2</v>
      </c>
      <c r="U183" t="s">
        <v>648</v>
      </c>
      <c r="W183">
        <v>610</v>
      </c>
      <c r="X183">
        <v>12.52338889754242</v>
      </c>
      <c r="Y183">
        <v>2.2929737419677618</v>
      </c>
      <c r="Z183">
        <v>3.5475928358188411</v>
      </c>
      <c r="AA183">
        <v>6.6828223197558163</v>
      </c>
      <c r="AB183">
        <v>34</v>
      </c>
      <c r="AC183">
        <v>4.8571428571428568</v>
      </c>
      <c r="AD183">
        <v>5.1342673579429876</v>
      </c>
      <c r="AE183">
        <v>0.5302717116969935</v>
      </c>
      <c r="AF183">
        <v>0.53027170913811394</v>
      </c>
      <c r="AG183">
        <v>7</v>
      </c>
      <c r="AH183">
        <v>0.1032808918446045</v>
      </c>
      <c r="AI183">
        <v>1</v>
      </c>
      <c r="AJ183">
        <v>7</v>
      </c>
      <c r="AK183">
        <v>0</v>
      </c>
      <c r="AL183">
        <v>36</v>
      </c>
      <c r="AM183">
        <v>0</v>
      </c>
      <c r="AN183">
        <v>7</v>
      </c>
      <c r="AO183">
        <v>0</v>
      </c>
      <c r="AP183">
        <v>31</v>
      </c>
      <c r="AQ183">
        <v>85.637597212016658</v>
      </c>
      <c r="AR183" t="s">
        <v>711</v>
      </c>
      <c r="AS183" t="s">
        <v>711</v>
      </c>
      <c r="AU183">
        <v>2468</v>
      </c>
      <c r="AV183">
        <v>21.67894123095207</v>
      </c>
      <c r="AW183">
        <v>9.1909865816315239</v>
      </c>
      <c r="AX183">
        <v>0</v>
      </c>
      <c r="AY183">
        <v>12.487954649320541</v>
      </c>
      <c r="AZ183">
        <v>17</v>
      </c>
      <c r="BA183">
        <v>4.25</v>
      </c>
      <c r="BB183">
        <v>109.8885693677471</v>
      </c>
      <c r="BC183">
        <v>8.232225313229824</v>
      </c>
      <c r="BD183">
        <v>8.2322253870259896</v>
      </c>
      <c r="BE183">
        <v>4</v>
      </c>
      <c r="BF183">
        <v>7.4914300555504659E-2</v>
      </c>
      <c r="BG183">
        <v>1</v>
      </c>
      <c r="BH183">
        <v>8</v>
      </c>
      <c r="BI183">
        <v>0</v>
      </c>
      <c r="BJ183">
        <v>46</v>
      </c>
      <c r="BK183">
        <v>0</v>
      </c>
      <c r="BL183">
        <v>19</v>
      </c>
      <c r="BM183">
        <v>0</v>
      </c>
      <c r="BN183">
        <v>93</v>
      </c>
      <c r="BO183">
        <v>161.18124169889211</v>
      </c>
    </row>
    <row r="184" spans="1:67" x14ac:dyDescent="0.25">
      <c r="A184" t="s">
        <v>652</v>
      </c>
      <c r="B184" t="s">
        <v>650</v>
      </c>
      <c r="C184" t="s">
        <v>541</v>
      </c>
      <c r="D184" t="s">
        <v>651</v>
      </c>
      <c r="E184" t="s">
        <v>24</v>
      </c>
      <c r="F184" t="s">
        <v>568</v>
      </c>
      <c r="G184" t="s">
        <v>569</v>
      </c>
      <c r="H184">
        <v>489</v>
      </c>
      <c r="I184" s="2">
        <v>0.13292433537832299</v>
      </c>
      <c r="J184" s="2">
        <v>0.86707566462167596</v>
      </c>
      <c r="K184" s="2">
        <v>1.43149284253578E-2</v>
      </c>
      <c r="L184" s="2">
        <v>0.78118609406952899</v>
      </c>
      <c r="M184" s="2">
        <v>0.13905930470347599</v>
      </c>
      <c r="N184" s="2">
        <v>0</v>
      </c>
      <c r="O184" s="2">
        <v>3.6809815950920199E-2</v>
      </c>
      <c r="P184" s="2">
        <v>2.8629856850715701E-2</v>
      </c>
      <c r="T184">
        <v>6</v>
      </c>
      <c r="U184" t="s">
        <v>796</v>
      </c>
      <c r="W184">
        <v>2187</v>
      </c>
      <c r="X184">
        <v>87.270801979304139</v>
      </c>
      <c r="Y184">
        <v>25.915182475417211</v>
      </c>
      <c r="Z184">
        <v>56.164989736442081</v>
      </c>
      <c r="AA184">
        <v>5.190629767444868</v>
      </c>
      <c r="AB184">
        <v>191</v>
      </c>
      <c r="AC184">
        <v>6.161290322580645</v>
      </c>
      <c r="AD184">
        <v>21.63400805462118</v>
      </c>
      <c r="AE184">
        <v>6.0407271617265641</v>
      </c>
      <c r="AF184">
        <v>6.0407271650010497</v>
      </c>
      <c r="AG184">
        <v>31</v>
      </c>
      <c r="AH184">
        <v>0.27922367165968631</v>
      </c>
      <c r="AI184">
        <v>0</v>
      </c>
      <c r="AJ184">
        <v>23</v>
      </c>
      <c r="AK184">
        <v>1</v>
      </c>
      <c r="AL184">
        <v>103</v>
      </c>
      <c r="AM184">
        <v>0</v>
      </c>
      <c r="AN184">
        <v>69</v>
      </c>
      <c r="AO184">
        <v>1</v>
      </c>
      <c r="AP184">
        <v>213</v>
      </c>
      <c r="AQ184">
        <v>240.954955863327</v>
      </c>
      <c r="AR184" t="s">
        <v>714</v>
      </c>
      <c r="AS184" t="s">
        <v>714</v>
      </c>
      <c r="AU184">
        <v>1910</v>
      </c>
      <c r="AV184">
        <v>71.989460890305409</v>
      </c>
      <c r="AW184">
        <v>13.8424135413199</v>
      </c>
      <c r="AX184">
        <v>58.147047348985502</v>
      </c>
      <c r="AY184">
        <v>0</v>
      </c>
      <c r="AZ184">
        <v>20</v>
      </c>
      <c r="BA184">
        <v>5</v>
      </c>
      <c r="BB184">
        <v>27.403539950618949</v>
      </c>
      <c r="BC184">
        <v>8.2195113595999807</v>
      </c>
      <c r="BD184">
        <v>8.2195114160795537</v>
      </c>
      <c r="BE184">
        <v>4</v>
      </c>
      <c r="BF184">
        <v>0.29994341513583711</v>
      </c>
      <c r="BG184">
        <v>0</v>
      </c>
      <c r="BH184">
        <v>17</v>
      </c>
      <c r="BI184">
        <v>2</v>
      </c>
      <c r="BJ184">
        <v>46</v>
      </c>
      <c r="BK184">
        <v>0</v>
      </c>
      <c r="BL184">
        <v>73</v>
      </c>
      <c r="BM184">
        <v>0</v>
      </c>
      <c r="BN184">
        <v>152</v>
      </c>
      <c r="BO184">
        <v>99.596784363348689</v>
      </c>
    </row>
    <row r="185" spans="1:67" x14ac:dyDescent="0.25">
      <c r="A185" t="s">
        <v>655</v>
      </c>
      <c r="B185" t="s">
        <v>653</v>
      </c>
      <c r="C185" t="s">
        <v>541</v>
      </c>
      <c r="D185" t="s">
        <v>654</v>
      </c>
      <c r="E185" t="s">
        <v>24</v>
      </c>
      <c r="F185" t="s">
        <v>568</v>
      </c>
      <c r="G185" t="s">
        <v>569</v>
      </c>
      <c r="H185">
        <v>567</v>
      </c>
      <c r="I185" s="2">
        <v>0.13227513227513199</v>
      </c>
      <c r="J185" s="2">
        <v>0.86772486772486701</v>
      </c>
      <c r="K185" s="2">
        <v>1.05820105820105E-2</v>
      </c>
      <c r="L185" s="2">
        <v>0.58201058201058198</v>
      </c>
      <c r="M185" s="2">
        <v>0.296296296296296</v>
      </c>
      <c r="N185" s="2">
        <v>1.76366843033509E-3</v>
      </c>
      <c r="O185" s="2">
        <v>2.6455026455026402E-2</v>
      </c>
      <c r="P185" s="2">
        <v>8.2892416225749499E-2</v>
      </c>
      <c r="Q185" t="s">
        <v>72</v>
      </c>
      <c r="T185">
        <v>2</v>
      </c>
      <c r="U185" t="s">
        <v>653</v>
      </c>
      <c r="V185">
        <v>0</v>
      </c>
      <c r="W185">
        <v>567</v>
      </c>
      <c r="X185">
        <v>18.772431530980992</v>
      </c>
      <c r="Y185">
        <v>0</v>
      </c>
      <c r="Z185">
        <v>12.90953345382373</v>
      </c>
      <c r="AA185">
        <v>5.8628980771572561</v>
      </c>
      <c r="AB185">
        <v>64</v>
      </c>
      <c r="AC185">
        <v>5.8181818181818183</v>
      </c>
      <c r="AD185">
        <v>4.5514656218343861</v>
      </c>
      <c r="AE185">
        <v>2.001304957121842</v>
      </c>
      <c r="AF185">
        <v>2.0013049435619048</v>
      </c>
      <c r="AG185">
        <v>11</v>
      </c>
      <c r="AH185">
        <v>0.4397056076884634</v>
      </c>
      <c r="AI185">
        <v>0</v>
      </c>
      <c r="AJ185">
        <v>2</v>
      </c>
      <c r="AK185">
        <v>0</v>
      </c>
      <c r="AL185">
        <v>20</v>
      </c>
      <c r="AM185">
        <v>0</v>
      </c>
      <c r="AN185">
        <v>6</v>
      </c>
      <c r="AO185">
        <v>0</v>
      </c>
      <c r="AP185">
        <v>23</v>
      </c>
      <c r="AQ185">
        <v>35.136118316001159</v>
      </c>
      <c r="AR185" t="s">
        <v>747</v>
      </c>
      <c r="AS185" t="s">
        <v>747</v>
      </c>
      <c r="AU185">
        <v>1835</v>
      </c>
      <c r="AV185">
        <v>23.08522087890228</v>
      </c>
      <c r="AW185">
        <v>14.80481737363047</v>
      </c>
      <c r="AX185">
        <v>8.280403505271817</v>
      </c>
      <c r="AY185">
        <v>0</v>
      </c>
      <c r="AZ185">
        <v>116</v>
      </c>
      <c r="BA185">
        <v>5.8</v>
      </c>
      <c r="BB185">
        <v>38.78634412884643</v>
      </c>
      <c r="BC185">
        <v>2.5101796322854621</v>
      </c>
      <c r="BD185">
        <v>2.5101796398425629</v>
      </c>
      <c r="BE185">
        <v>20</v>
      </c>
      <c r="BF185">
        <v>6.4718129245354028E-2</v>
      </c>
      <c r="BG185">
        <v>2</v>
      </c>
      <c r="BH185">
        <v>12</v>
      </c>
      <c r="BI185">
        <v>1</v>
      </c>
      <c r="BJ185">
        <v>63</v>
      </c>
      <c r="BK185">
        <v>0</v>
      </c>
      <c r="BL185">
        <v>19</v>
      </c>
      <c r="BM185">
        <v>0</v>
      </c>
      <c r="BN185">
        <v>99</v>
      </c>
      <c r="BO185">
        <v>241.27015403959189</v>
      </c>
    </row>
    <row r="186" spans="1:67" x14ac:dyDescent="0.25">
      <c r="A186" t="s">
        <v>658</v>
      </c>
      <c r="B186" t="s">
        <v>656</v>
      </c>
      <c r="C186" t="s">
        <v>541</v>
      </c>
      <c r="D186" t="s">
        <v>657</v>
      </c>
      <c r="E186" t="s">
        <v>24</v>
      </c>
      <c r="F186" t="s">
        <v>40</v>
      </c>
      <c r="G186" t="s">
        <v>40</v>
      </c>
      <c r="H186">
        <v>316</v>
      </c>
      <c r="I186" s="2">
        <v>0.30379746835443</v>
      </c>
      <c r="J186" s="2">
        <v>0.696202531645569</v>
      </c>
      <c r="K186" s="2">
        <v>2.53164556962025E-2</v>
      </c>
      <c r="L186" s="2">
        <v>0.45886075949367</v>
      </c>
      <c r="M186" s="2">
        <v>0.253164556962025</v>
      </c>
      <c r="N186" s="2">
        <v>3.1645569620253099E-3</v>
      </c>
      <c r="O186" s="2">
        <v>8.2278481012658194E-2</v>
      </c>
      <c r="P186" s="2">
        <v>0.177215189873417</v>
      </c>
      <c r="T186">
        <v>1</v>
      </c>
      <c r="U186" t="s">
        <v>797</v>
      </c>
      <c r="W186">
        <v>1188</v>
      </c>
      <c r="X186">
        <v>54.414969558837242</v>
      </c>
      <c r="Y186">
        <v>5.3257637124318107</v>
      </c>
      <c r="Z186">
        <v>49.089205846405427</v>
      </c>
      <c r="AA186">
        <v>0</v>
      </c>
      <c r="AB186">
        <v>106</v>
      </c>
      <c r="AC186">
        <v>5.0476190476190466</v>
      </c>
      <c r="AD186">
        <v>17.03989222678883</v>
      </c>
      <c r="AE186">
        <v>2.5915634882628682</v>
      </c>
      <c r="AF186">
        <v>2.5915635006762572</v>
      </c>
      <c r="AG186">
        <v>21</v>
      </c>
      <c r="AH186">
        <v>0.1520880210843478</v>
      </c>
      <c r="AI186">
        <v>0</v>
      </c>
      <c r="AJ186">
        <v>9</v>
      </c>
      <c r="AK186">
        <v>0</v>
      </c>
      <c r="AL186">
        <v>54</v>
      </c>
      <c r="AM186">
        <v>0</v>
      </c>
      <c r="AN186">
        <v>38</v>
      </c>
      <c r="AO186">
        <v>0</v>
      </c>
      <c r="AP186">
        <v>89</v>
      </c>
      <c r="AQ186">
        <v>146.84615977744281</v>
      </c>
      <c r="AR186" t="s">
        <v>717</v>
      </c>
      <c r="AS186" t="s">
        <v>717</v>
      </c>
      <c r="AU186">
        <v>2094</v>
      </c>
      <c r="AV186">
        <v>7.1657919103616798</v>
      </c>
      <c r="AW186">
        <v>4.9861446825505062</v>
      </c>
      <c r="AX186">
        <v>0.69695818472537308</v>
      </c>
      <c r="AY186">
        <v>1.4826890430858</v>
      </c>
      <c r="AZ186">
        <v>39</v>
      </c>
      <c r="BA186">
        <v>5.5714285714285712</v>
      </c>
      <c r="BB186">
        <v>14.047401225362091</v>
      </c>
      <c r="BC186">
        <v>0.9589641732538946</v>
      </c>
      <c r="BD186">
        <v>0.95896420491223822</v>
      </c>
      <c r="BE186">
        <v>7</v>
      </c>
      <c r="BF186">
        <v>6.8266304768352326E-2</v>
      </c>
      <c r="BG186">
        <v>0</v>
      </c>
      <c r="BH186">
        <v>8</v>
      </c>
      <c r="BI186">
        <v>2</v>
      </c>
      <c r="BJ186">
        <v>34</v>
      </c>
      <c r="BK186">
        <v>0</v>
      </c>
      <c r="BL186">
        <v>12</v>
      </c>
      <c r="BM186">
        <v>0</v>
      </c>
      <c r="BN186">
        <v>37</v>
      </c>
      <c r="BO186">
        <v>90.595050810622851</v>
      </c>
    </row>
    <row r="187" spans="1:67" x14ac:dyDescent="0.25">
      <c r="A187" t="s">
        <v>661</v>
      </c>
      <c r="B187" t="s">
        <v>659</v>
      </c>
      <c r="C187" t="s">
        <v>541</v>
      </c>
      <c r="D187" t="s">
        <v>660</v>
      </c>
      <c r="E187" t="s">
        <v>101</v>
      </c>
      <c r="F187" t="s">
        <v>312</v>
      </c>
      <c r="G187" t="s">
        <v>313</v>
      </c>
      <c r="H187">
        <v>726</v>
      </c>
      <c r="I187" s="2">
        <v>0.14049586776859499</v>
      </c>
      <c r="J187" s="2">
        <v>0.85950413223140498</v>
      </c>
      <c r="K187" s="2">
        <v>6.8870523415977903E-3</v>
      </c>
      <c r="L187" s="2">
        <v>0.35399449035812602</v>
      </c>
      <c r="M187" s="2">
        <v>0.36225895316804402</v>
      </c>
      <c r="N187" s="2">
        <v>2.7548209366391099E-3</v>
      </c>
      <c r="O187" s="2">
        <v>3.9944903581267198E-2</v>
      </c>
      <c r="P187" s="2">
        <v>0.23415977961432499</v>
      </c>
      <c r="T187">
        <v>1</v>
      </c>
      <c r="U187" t="s">
        <v>799</v>
      </c>
      <c r="V187">
        <v>0</v>
      </c>
      <c r="W187">
        <v>1554</v>
      </c>
      <c r="X187">
        <v>67.431125027193374</v>
      </c>
      <c r="Y187">
        <v>3.1575100720336562</v>
      </c>
      <c r="Z187">
        <v>60.451786888185232</v>
      </c>
      <c r="AA187">
        <v>3.821828066974486</v>
      </c>
      <c r="AB187">
        <v>84</v>
      </c>
      <c r="AC187">
        <v>5.25</v>
      </c>
      <c r="AD187">
        <v>37.835858379053889</v>
      </c>
      <c r="AE187">
        <v>6.8325407723975076</v>
      </c>
      <c r="AF187">
        <v>6.8325407884024774</v>
      </c>
      <c r="AG187">
        <v>16</v>
      </c>
      <c r="AH187">
        <v>0.1805837389480249</v>
      </c>
      <c r="AI187">
        <v>0</v>
      </c>
      <c r="AJ187">
        <v>15</v>
      </c>
      <c r="AK187">
        <v>1</v>
      </c>
      <c r="AL187">
        <v>69</v>
      </c>
      <c r="AM187">
        <v>0</v>
      </c>
      <c r="AN187">
        <v>42</v>
      </c>
      <c r="AO187">
        <v>0</v>
      </c>
      <c r="AP187">
        <v>127</v>
      </c>
      <c r="AQ187">
        <v>180.69434753072429</v>
      </c>
      <c r="AR187" t="s">
        <v>721</v>
      </c>
      <c r="AS187" t="s">
        <v>721</v>
      </c>
      <c r="AU187">
        <v>1995</v>
      </c>
      <c r="AV187">
        <v>76.645993164527141</v>
      </c>
      <c r="AW187">
        <v>43.749249639947692</v>
      </c>
      <c r="AX187">
        <v>25.047603532211671</v>
      </c>
      <c r="AY187">
        <v>7.8491399923677667</v>
      </c>
      <c r="AZ187">
        <v>190</v>
      </c>
      <c r="BA187">
        <v>5.5882352941176467</v>
      </c>
      <c r="BB187">
        <v>11.63787271058983</v>
      </c>
      <c r="BC187">
        <v>4.4565718162695251</v>
      </c>
      <c r="BD187">
        <v>4.4565717648324181</v>
      </c>
      <c r="BE187">
        <v>34</v>
      </c>
      <c r="BF187">
        <v>0.38293697887022798</v>
      </c>
      <c r="BG187">
        <v>1</v>
      </c>
      <c r="BH187">
        <v>14</v>
      </c>
      <c r="BI187">
        <v>3</v>
      </c>
      <c r="BJ187">
        <v>77</v>
      </c>
      <c r="BK187">
        <v>0</v>
      </c>
      <c r="BL187">
        <v>23</v>
      </c>
      <c r="BM187">
        <v>0</v>
      </c>
      <c r="BN187">
        <v>115</v>
      </c>
      <c r="BO187">
        <v>152.44942802048601</v>
      </c>
    </row>
    <row r="188" spans="1:67" x14ac:dyDescent="0.25">
      <c r="A188" t="s">
        <v>664</v>
      </c>
      <c r="B188" t="s">
        <v>662</v>
      </c>
      <c r="C188" t="s">
        <v>541</v>
      </c>
      <c r="D188" t="s">
        <v>663</v>
      </c>
      <c r="E188" t="s">
        <v>24</v>
      </c>
      <c r="F188" t="s">
        <v>568</v>
      </c>
      <c r="G188" t="s">
        <v>569</v>
      </c>
      <c r="H188">
        <v>817</v>
      </c>
      <c r="I188" s="2">
        <v>0.228886168910648</v>
      </c>
      <c r="J188" s="2">
        <v>0.77111383108935105</v>
      </c>
      <c r="K188" s="2">
        <v>1.71358629130966E-2</v>
      </c>
      <c r="L188" s="2">
        <v>0.41370869033047702</v>
      </c>
      <c r="M188" s="2">
        <v>0.38433292533659702</v>
      </c>
      <c r="N188" s="2">
        <v>0</v>
      </c>
      <c r="O188" s="2">
        <v>5.3855569155446703E-2</v>
      </c>
      <c r="P188" s="2">
        <v>0.13096695226438099</v>
      </c>
      <c r="T188">
        <v>4</v>
      </c>
      <c r="U188" t="s">
        <v>662</v>
      </c>
      <c r="V188">
        <v>0</v>
      </c>
      <c r="W188">
        <v>0</v>
      </c>
      <c r="X188">
        <v>10.59358345241038</v>
      </c>
      <c r="Y188">
        <v>10.59358345241038</v>
      </c>
      <c r="Z188">
        <v>0</v>
      </c>
      <c r="AA188">
        <v>0</v>
      </c>
      <c r="AB188">
        <v>53</v>
      </c>
      <c r="AC188">
        <v>5.8888888888888893</v>
      </c>
      <c r="AD188">
        <v>1.0453420406938461</v>
      </c>
      <c r="AE188">
        <v>0.62824205723247328</v>
      </c>
      <c r="AF188">
        <v>0.62824204353805657</v>
      </c>
      <c r="AG188">
        <v>9</v>
      </c>
      <c r="AH188">
        <v>0.60099185986576675</v>
      </c>
      <c r="AI188">
        <v>0</v>
      </c>
      <c r="AJ188">
        <v>2</v>
      </c>
      <c r="AK188">
        <v>1</v>
      </c>
      <c r="AL188">
        <v>8</v>
      </c>
      <c r="AM188">
        <v>0</v>
      </c>
      <c r="AN188">
        <v>4</v>
      </c>
      <c r="AO188">
        <v>0</v>
      </c>
      <c r="AP188">
        <v>17</v>
      </c>
      <c r="AQ188">
        <v>18.577023368579098</v>
      </c>
      <c r="AR188" t="s">
        <v>750</v>
      </c>
      <c r="AS188" t="s">
        <v>801</v>
      </c>
      <c r="AU188">
        <v>3585</v>
      </c>
      <c r="AV188">
        <v>43.983153034232373</v>
      </c>
      <c r="AW188">
        <v>6.8680110131757486</v>
      </c>
      <c r="AX188">
        <v>35.240385395822088</v>
      </c>
      <c r="AY188">
        <v>1.874756625234522</v>
      </c>
      <c r="AZ188">
        <v>88</v>
      </c>
      <c r="BA188">
        <v>5.1764705882352944</v>
      </c>
      <c r="BB188">
        <v>17.631537851983239</v>
      </c>
      <c r="BC188">
        <v>2.0979975245922282</v>
      </c>
      <c r="BD188">
        <v>2.097997504576004</v>
      </c>
      <c r="BE188">
        <v>17</v>
      </c>
      <c r="BF188">
        <v>0.11899118172248641</v>
      </c>
      <c r="BG188">
        <v>2</v>
      </c>
      <c r="BH188">
        <v>12</v>
      </c>
      <c r="BI188">
        <v>0</v>
      </c>
      <c r="BJ188">
        <v>50</v>
      </c>
      <c r="BK188">
        <v>0</v>
      </c>
      <c r="BL188">
        <v>23</v>
      </c>
      <c r="BM188">
        <v>0</v>
      </c>
      <c r="BN188">
        <v>77</v>
      </c>
      <c r="BO188">
        <v>123.83549233370179</v>
      </c>
    </row>
    <row r="189" spans="1:67" x14ac:dyDescent="0.25">
      <c r="A189" t="s">
        <v>667</v>
      </c>
      <c r="B189" t="s">
        <v>665</v>
      </c>
      <c r="C189" t="s">
        <v>541</v>
      </c>
      <c r="D189" t="s">
        <v>666</v>
      </c>
      <c r="E189" t="s">
        <v>67</v>
      </c>
      <c r="F189" t="s">
        <v>312</v>
      </c>
      <c r="G189" t="s">
        <v>313</v>
      </c>
      <c r="H189">
        <v>805</v>
      </c>
      <c r="I189" s="2">
        <v>0.18012422360248401</v>
      </c>
      <c r="J189" s="2">
        <v>0.81987577639751497</v>
      </c>
      <c r="K189" s="2">
        <v>1.11801242236024E-2</v>
      </c>
      <c r="L189" s="2">
        <v>0.48571428571428499</v>
      </c>
      <c r="M189" s="2">
        <v>0.301863354037267</v>
      </c>
      <c r="N189" s="2">
        <v>6.2111801242236003E-3</v>
      </c>
      <c r="O189" s="2">
        <v>5.3416149068322899E-2</v>
      </c>
      <c r="P189" s="2">
        <v>0.14161490683229799</v>
      </c>
      <c r="T189">
        <v>1</v>
      </c>
      <c r="U189" t="s">
        <v>796</v>
      </c>
      <c r="V189">
        <v>0</v>
      </c>
      <c r="W189">
        <v>2187</v>
      </c>
      <c r="X189">
        <v>87.270801979304139</v>
      </c>
      <c r="Y189">
        <v>25.915182475417211</v>
      </c>
      <c r="Z189">
        <v>56.164989736442081</v>
      </c>
      <c r="AA189">
        <v>5.190629767444868</v>
      </c>
      <c r="AB189">
        <v>191</v>
      </c>
      <c r="AC189">
        <v>6.161290322580645</v>
      </c>
      <c r="AD189">
        <v>21.63400805462118</v>
      </c>
      <c r="AE189">
        <v>6.0407271617265641</v>
      </c>
      <c r="AF189">
        <v>6.0407271650010497</v>
      </c>
      <c r="AG189">
        <v>31</v>
      </c>
      <c r="AH189">
        <v>0.27922367165968631</v>
      </c>
      <c r="AI189">
        <v>0</v>
      </c>
      <c r="AJ189">
        <v>23</v>
      </c>
      <c r="AK189">
        <v>1</v>
      </c>
      <c r="AL189">
        <v>103</v>
      </c>
      <c r="AM189">
        <v>0</v>
      </c>
      <c r="AN189">
        <v>69</v>
      </c>
      <c r="AO189">
        <v>1</v>
      </c>
      <c r="AP189">
        <v>213</v>
      </c>
      <c r="AQ189">
        <v>240.954955863327</v>
      </c>
      <c r="AR189" t="s">
        <v>725</v>
      </c>
      <c r="AS189" t="s">
        <v>725</v>
      </c>
      <c r="AU189">
        <v>1938</v>
      </c>
      <c r="AV189">
        <v>88.74692692196875</v>
      </c>
      <c r="AW189">
        <v>41.424395582251933</v>
      </c>
      <c r="AX189">
        <v>34.250647488975723</v>
      </c>
      <c r="AY189">
        <v>13.07188385074109</v>
      </c>
      <c r="AZ189">
        <v>103</v>
      </c>
      <c r="BA189">
        <v>4.9047619047619051</v>
      </c>
      <c r="BB189">
        <v>16.841205616118788</v>
      </c>
      <c r="BC189">
        <v>8.9977409426925519</v>
      </c>
      <c r="BD189">
        <v>8.9977411672692416</v>
      </c>
      <c r="BE189">
        <v>21</v>
      </c>
      <c r="BF189">
        <v>0.53426940729710992</v>
      </c>
      <c r="BG189">
        <v>0</v>
      </c>
      <c r="BH189">
        <v>12</v>
      </c>
      <c r="BI189">
        <v>4</v>
      </c>
      <c r="BJ189">
        <v>79</v>
      </c>
      <c r="BK189">
        <v>0</v>
      </c>
      <c r="BL189">
        <v>39</v>
      </c>
      <c r="BM189">
        <v>0</v>
      </c>
      <c r="BN189">
        <v>103</v>
      </c>
      <c r="BO189">
        <v>152.71215608448861</v>
      </c>
    </row>
    <row r="190" spans="1:67" x14ac:dyDescent="0.25">
      <c r="A190" t="s">
        <v>671</v>
      </c>
      <c r="B190" t="s">
        <v>668</v>
      </c>
      <c r="C190" t="s">
        <v>669</v>
      </c>
      <c r="D190" t="s">
        <v>670</v>
      </c>
      <c r="E190" t="s">
        <v>43</v>
      </c>
      <c r="F190" t="s">
        <v>672</v>
      </c>
      <c r="G190" t="s">
        <v>673</v>
      </c>
      <c r="H190">
        <v>2249</v>
      </c>
      <c r="I190" s="2">
        <v>0.44553134726545102</v>
      </c>
      <c r="J190" s="2">
        <v>0.55446865273454804</v>
      </c>
      <c r="K190" s="2">
        <v>1.8230324588706E-2</v>
      </c>
      <c r="L190" s="2">
        <v>0.224099599822143</v>
      </c>
      <c r="M190" s="2">
        <v>0.43663850600266702</v>
      </c>
      <c r="N190" s="2">
        <v>1.7785682525566901E-3</v>
      </c>
      <c r="O190" s="2">
        <v>4.4019564250778097E-2</v>
      </c>
      <c r="P190" s="2">
        <v>0.27523343708314801</v>
      </c>
      <c r="T190">
        <v>2</v>
      </c>
      <c r="U190" t="s">
        <v>668</v>
      </c>
      <c r="V190">
        <v>0</v>
      </c>
      <c r="W190">
        <v>2249</v>
      </c>
      <c r="X190">
        <v>65.689358316616946</v>
      </c>
      <c r="Y190">
        <v>0</v>
      </c>
      <c r="Z190">
        <v>65.689358316616946</v>
      </c>
      <c r="AA190">
        <v>0</v>
      </c>
      <c r="AB190">
        <v>37</v>
      </c>
      <c r="AC190">
        <v>5.2857142857142856</v>
      </c>
      <c r="AD190">
        <v>80.152660840519985</v>
      </c>
      <c r="AE190">
        <v>16.029268642032392</v>
      </c>
      <c r="AF190">
        <v>16.029268614775479</v>
      </c>
      <c r="AG190">
        <v>7</v>
      </c>
      <c r="AH190">
        <v>0.19998423600591231</v>
      </c>
      <c r="AI190">
        <v>2</v>
      </c>
      <c r="AJ190">
        <v>17</v>
      </c>
      <c r="AK190">
        <v>1</v>
      </c>
      <c r="AL190">
        <v>59</v>
      </c>
      <c r="AM190">
        <v>0</v>
      </c>
      <c r="AN190">
        <v>70</v>
      </c>
      <c r="AO190">
        <v>0</v>
      </c>
      <c r="AP190">
        <v>196</v>
      </c>
      <c r="AQ190">
        <v>226.7833056447472</v>
      </c>
      <c r="AR190" t="s">
        <v>728</v>
      </c>
      <c r="AS190" t="s">
        <v>728</v>
      </c>
      <c r="AU190">
        <v>1520</v>
      </c>
      <c r="AV190">
        <v>43.589491274731543</v>
      </c>
      <c r="AW190">
        <v>14.447140862769031</v>
      </c>
      <c r="AX190">
        <v>29.132234304285952</v>
      </c>
      <c r="AY190">
        <v>1.0116107676561089E-2</v>
      </c>
      <c r="AZ190">
        <v>220</v>
      </c>
      <c r="BA190">
        <v>6.2857142857142856</v>
      </c>
      <c r="BB190">
        <v>6.4106731852983119</v>
      </c>
      <c r="BC190">
        <v>4.1792775420615662</v>
      </c>
      <c r="BD190">
        <v>4.1792775535196798</v>
      </c>
      <c r="BE190">
        <v>35</v>
      </c>
      <c r="BF190">
        <v>0.65192491042063538</v>
      </c>
      <c r="BG190">
        <v>0</v>
      </c>
      <c r="BH190">
        <v>13</v>
      </c>
      <c r="BI190">
        <v>3</v>
      </c>
      <c r="BJ190">
        <v>88</v>
      </c>
      <c r="BK190">
        <v>0</v>
      </c>
      <c r="BL190">
        <v>25</v>
      </c>
      <c r="BM190">
        <v>0</v>
      </c>
      <c r="BN190">
        <v>81</v>
      </c>
      <c r="BO190">
        <v>100.2354509667625</v>
      </c>
    </row>
    <row r="191" spans="1:67" x14ac:dyDescent="0.25">
      <c r="A191" t="s">
        <v>676</v>
      </c>
      <c r="B191" t="s">
        <v>674</v>
      </c>
      <c r="C191" t="s">
        <v>669</v>
      </c>
      <c r="D191" t="s">
        <v>675</v>
      </c>
      <c r="E191" t="s">
        <v>149</v>
      </c>
      <c r="F191" t="s">
        <v>40</v>
      </c>
      <c r="G191" t="s">
        <v>40</v>
      </c>
      <c r="H191">
        <v>2515</v>
      </c>
      <c r="I191" s="2">
        <v>0.81510934393638101</v>
      </c>
      <c r="J191" s="2">
        <v>0.18489065606361799</v>
      </c>
      <c r="K191" s="2">
        <v>6.0834990059642102E-2</v>
      </c>
      <c r="L191" s="2">
        <v>3.0218687872763401E-2</v>
      </c>
      <c r="M191" s="2">
        <v>0.21630218687872699</v>
      </c>
      <c r="N191" s="2">
        <v>1.9880715705765401E-3</v>
      </c>
      <c r="O191" s="2">
        <v>5.0894632206759403E-2</v>
      </c>
      <c r="P191" s="2">
        <v>0.63976143141152997</v>
      </c>
      <c r="T191">
        <v>3</v>
      </c>
      <c r="U191" t="s">
        <v>674</v>
      </c>
      <c r="V191">
        <v>0</v>
      </c>
      <c r="W191">
        <v>2515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45.554898640102323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3</v>
      </c>
      <c r="AK191">
        <v>0</v>
      </c>
      <c r="AL191">
        <v>22</v>
      </c>
      <c r="AM191">
        <v>0</v>
      </c>
      <c r="AN191">
        <v>23</v>
      </c>
      <c r="AO191">
        <v>0</v>
      </c>
      <c r="AP191">
        <v>41</v>
      </c>
      <c r="AQ191">
        <v>224.78103320300309</v>
      </c>
      <c r="AR191" t="s">
        <v>687</v>
      </c>
      <c r="AS191" t="s">
        <v>687</v>
      </c>
      <c r="AU191">
        <v>3160</v>
      </c>
      <c r="AV191">
        <v>7.1310312629006634E-3</v>
      </c>
      <c r="AW191">
        <v>0</v>
      </c>
      <c r="AX191">
        <v>7.1310312629006634E-3</v>
      </c>
      <c r="AY191">
        <v>0</v>
      </c>
      <c r="BB191">
        <v>64.646050961912181</v>
      </c>
      <c r="BC191">
        <v>0</v>
      </c>
      <c r="BD191">
        <v>0</v>
      </c>
      <c r="BE191">
        <v>0</v>
      </c>
      <c r="BF191">
        <v>0</v>
      </c>
      <c r="BG191">
        <v>2</v>
      </c>
      <c r="BH191">
        <v>10</v>
      </c>
      <c r="BI191">
        <v>0</v>
      </c>
      <c r="BJ191">
        <v>18</v>
      </c>
      <c r="BK191">
        <v>0</v>
      </c>
      <c r="BL191">
        <v>20</v>
      </c>
      <c r="BM191">
        <v>0</v>
      </c>
      <c r="BN191">
        <v>38</v>
      </c>
      <c r="BO191">
        <v>79.347178778340719</v>
      </c>
    </row>
    <row r="192" spans="1:67" x14ac:dyDescent="0.25">
      <c r="A192" t="s">
        <v>679</v>
      </c>
      <c r="B192" t="s">
        <v>677</v>
      </c>
      <c r="C192" t="s">
        <v>669</v>
      </c>
      <c r="D192" t="s">
        <v>678</v>
      </c>
      <c r="E192" t="s">
        <v>101</v>
      </c>
      <c r="F192" t="s">
        <v>680</v>
      </c>
      <c r="G192" t="s">
        <v>681</v>
      </c>
      <c r="H192">
        <v>2176</v>
      </c>
      <c r="I192" s="2">
        <v>0.28216911764705799</v>
      </c>
      <c r="J192" s="2">
        <v>0.71783088235294101</v>
      </c>
      <c r="K192" s="2">
        <v>2.0220588235294101E-2</v>
      </c>
      <c r="L192" s="2">
        <v>0.355238970588235</v>
      </c>
      <c r="M192" s="2">
        <v>0.31939338235294101</v>
      </c>
      <c r="N192" s="2">
        <v>2.2977941176470498E-3</v>
      </c>
      <c r="O192" s="2">
        <v>4.7794117647058799E-2</v>
      </c>
      <c r="P192" s="2">
        <v>0.25505514705882298</v>
      </c>
      <c r="T192">
        <v>1</v>
      </c>
      <c r="U192" t="s">
        <v>677</v>
      </c>
      <c r="V192">
        <v>0</v>
      </c>
      <c r="W192">
        <v>2176</v>
      </c>
      <c r="X192">
        <v>104.2007254101957</v>
      </c>
      <c r="Y192">
        <v>3.18197772887773</v>
      </c>
      <c r="Z192">
        <v>94.899332279138434</v>
      </c>
      <c r="AA192">
        <v>6.119415402179504</v>
      </c>
      <c r="AB192">
        <v>91</v>
      </c>
      <c r="AC192">
        <v>5.0555555555555554</v>
      </c>
      <c r="AD192">
        <v>50.333061733609249</v>
      </c>
      <c r="AE192">
        <v>7.1366535252698382</v>
      </c>
      <c r="AF192">
        <v>7.1366534744500836</v>
      </c>
      <c r="AG192">
        <v>18</v>
      </c>
      <c r="AH192">
        <v>0.14178858347701981</v>
      </c>
      <c r="AI192">
        <v>0</v>
      </c>
      <c r="AJ192">
        <v>19</v>
      </c>
      <c r="AK192">
        <v>0</v>
      </c>
      <c r="AL192">
        <v>85</v>
      </c>
      <c r="AM192">
        <v>0</v>
      </c>
      <c r="AN192">
        <v>69</v>
      </c>
      <c r="AO192">
        <v>0</v>
      </c>
      <c r="AP192">
        <v>172</v>
      </c>
      <c r="AQ192">
        <v>264.8984476796839</v>
      </c>
      <c r="AR192" t="s">
        <v>30</v>
      </c>
      <c r="AS192" t="s">
        <v>732</v>
      </c>
      <c r="AU192">
        <v>2516</v>
      </c>
      <c r="AV192">
        <v>21.146658800023861</v>
      </c>
      <c r="AW192">
        <v>5.6190406593857762</v>
      </c>
      <c r="AX192">
        <v>15.52761814063809</v>
      </c>
      <c r="AY192">
        <v>0</v>
      </c>
      <c r="AZ192">
        <v>16</v>
      </c>
      <c r="BA192">
        <v>5.333333333333333</v>
      </c>
      <c r="BB192">
        <v>17.510515822198691</v>
      </c>
      <c r="BC192">
        <v>1.1456176558386979</v>
      </c>
      <c r="BD192">
        <v>1.1456176482049221</v>
      </c>
      <c r="BE192">
        <v>3</v>
      </c>
      <c r="BF192">
        <v>6.5424552164611849E-2</v>
      </c>
      <c r="BG192">
        <v>2</v>
      </c>
      <c r="BH192">
        <v>14</v>
      </c>
      <c r="BI192">
        <v>1</v>
      </c>
      <c r="BJ192">
        <v>25</v>
      </c>
      <c r="BK192">
        <v>0</v>
      </c>
      <c r="BL192">
        <v>45</v>
      </c>
      <c r="BM192">
        <v>0</v>
      </c>
      <c r="BN192">
        <v>81</v>
      </c>
      <c r="BO192">
        <v>83.782463412737258</v>
      </c>
    </row>
    <row r="193" spans="1:67" x14ac:dyDescent="0.25">
      <c r="A193" t="s">
        <v>684</v>
      </c>
      <c r="B193" t="s">
        <v>682</v>
      </c>
      <c r="C193" t="s">
        <v>669</v>
      </c>
      <c r="D193" t="s">
        <v>683</v>
      </c>
      <c r="E193" t="s">
        <v>24</v>
      </c>
      <c r="F193" t="s">
        <v>685</v>
      </c>
      <c r="G193" t="s">
        <v>686</v>
      </c>
      <c r="H193">
        <v>2594</v>
      </c>
      <c r="I193" s="2">
        <v>0.49113338473400098</v>
      </c>
      <c r="J193" s="2">
        <v>0.50886661526599797</v>
      </c>
      <c r="K193" s="2">
        <v>5.0501156515034597E-2</v>
      </c>
      <c r="L193" s="2">
        <v>6.6306861989205795E-2</v>
      </c>
      <c r="M193" s="2">
        <v>0.55628373168851197</v>
      </c>
      <c r="N193" s="2">
        <v>1.5420200462606E-3</v>
      </c>
      <c r="O193" s="2">
        <v>4.2405551272166497E-2</v>
      </c>
      <c r="P193" s="2">
        <v>0.28296067848882001</v>
      </c>
      <c r="T193">
        <v>2</v>
      </c>
      <c r="U193" t="s">
        <v>682</v>
      </c>
      <c r="V193">
        <v>0</v>
      </c>
      <c r="W193">
        <v>2594</v>
      </c>
      <c r="X193">
        <v>53.860075404395069</v>
      </c>
      <c r="Y193">
        <v>16.051139461416071</v>
      </c>
      <c r="Z193">
        <v>32.072631464765927</v>
      </c>
      <c r="AA193">
        <v>5.7363044782130652</v>
      </c>
      <c r="AB193">
        <v>70</v>
      </c>
      <c r="AC193">
        <v>5.384615384615385</v>
      </c>
      <c r="AD193">
        <v>23.730550110818669</v>
      </c>
      <c r="AE193">
        <v>2.391861193589496</v>
      </c>
      <c r="AF193">
        <v>2.391861228581714</v>
      </c>
      <c r="AG193">
        <v>13</v>
      </c>
      <c r="AH193">
        <v>0.10079248826596129</v>
      </c>
      <c r="AI193">
        <v>0</v>
      </c>
      <c r="AJ193">
        <v>7</v>
      </c>
      <c r="AK193">
        <v>0</v>
      </c>
      <c r="AL193">
        <v>44</v>
      </c>
      <c r="AM193">
        <v>0</v>
      </c>
      <c r="AN193">
        <v>21</v>
      </c>
      <c r="AO193">
        <v>0</v>
      </c>
      <c r="AP193">
        <v>58</v>
      </c>
      <c r="AQ193">
        <v>139.0791930722018</v>
      </c>
      <c r="AR193" t="s">
        <v>75</v>
      </c>
      <c r="AS193" t="s">
        <v>75</v>
      </c>
      <c r="AU193">
        <v>2361</v>
      </c>
      <c r="AV193">
        <v>0.2079504965662097</v>
      </c>
      <c r="AW193">
        <v>0</v>
      </c>
      <c r="AX193">
        <v>0.2079504965662097</v>
      </c>
      <c r="AY193">
        <v>0</v>
      </c>
      <c r="AZ193">
        <v>58</v>
      </c>
      <c r="BA193">
        <v>4.833333333333333</v>
      </c>
      <c r="BB193">
        <v>86.482202878906833</v>
      </c>
      <c r="BC193">
        <v>5.7565328502446729</v>
      </c>
      <c r="BD193">
        <v>5.7565329167816719</v>
      </c>
      <c r="BE193">
        <v>12</v>
      </c>
      <c r="BF193">
        <v>6.6563207904232299E-2</v>
      </c>
      <c r="BG193">
        <v>0</v>
      </c>
      <c r="BH193">
        <v>10</v>
      </c>
      <c r="BI193">
        <v>1</v>
      </c>
      <c r="BJ193">
        <v>44</v>
      </c>
      <c r="BK193">
        <v>0</v>
      </c>
      <c r="BL193">
        <v>30</v>
      </c>
      <c r="BM193">
        <v>0</v>
      </c>
      <c r="BN193">
        <v>105</v>
      </c>
      <c r="BO193">
        <v>261.9481621230567</v>
      </c>
    </row>
    <row r="194" spans="1:67" x14ac:dyDescent="0.25">
      <c r="A194" t="s">
        <v>689</v>
      </c>
      <c r="B194" t="s">
        <v>687</v>
      </c>
      <c r="C194" t="s">
        <v>669</v>
      </c>
      <c r="D194" t="s">
        <v>688</v>
      </c>
      <c r="E194" t="s">
        <v>38</v>
      </c>
      <c r="F194" t="s">
        <v>685</v>
      </c>
      <c r="G194" t="s">
        <v>569</v>
      </c>
      <c r="H194">
        <v>3160</v>
      </c>
      <c r="I194" s="2">
        <v>0.84240506329113896</v>
      </c>
      <c r="J194" s="2">
        <v>0.15759493670885999</v>
      </c>
      <c r="K194" s="2">
        <v>4.0822784810126501E-2</v>
      </c>
      <c r="L194" s="2">
        <v>5.9810126582278397E-2</v>
      </c>
      <c r="M194" s="2">
        <v>0.153481012658227</v>
      </c>
      <c r="N194" s="2">
        <v>2.84810126582278E-3</v>
      </c>
      <c r="O194" s="2">
        <v>6.0443037974683499E-2</v>
      </c>
      <c r="P194" s="2">
        <v>0.68259493670885996</v>
      </c>
      <c r="T194">
        <v>2</v>
      </c>
      <c r="U194" t="s">
        <v>687</v>
      </c>
      <c r="V194">
        <v>0</v>
      </c>
      <c r="W194">
        <v>3160</v>
      </c>
      <c r="X194">
        <v>7.1310312629006634E-3</v>
      </c>
      <c r="Y194">
        <v>0</v>
      </c>
      <c r="Z194">
        <v>7.1310312629006634E-3</v>
      </c>
      <c r="AA194">
        <v>0</v>
      </c>
      <c r="AB194">
        <v>0</v>
      </c>
      <c r="AC194">
        <v>0</v>
      </c>
      <c r="AD194">
        <v>64.646050961912181</v>
      </c>
      <c r="AE194">
        <v>0</v>
      </c>
      <c r="AF194">
        <v>0</v>
      </c>
      <c r="AG194">
        <v>0</v>
      </c>
      <c r="AH194">
        <v>0</v>
      </c>
      <c r="AI194">
        <v>2</v>
      </c>
      <c r="AJ194">
        <v>10</v>
      </c>
      <c r="AK194">
        <v>0</v>
      </c>
      <c r="AL194">
        <v>18</v>
      </c>
      <c r="AM194">
        <v>0</v>
      </c>
      <c r="AN194">
        <v>20</v>
      </c>
      <c r="AO194">
        <v>0</v>
      </c>
      <c r="AP194">
        <v>38</v>
      </c>
      <c r="AQ194">
        <v>79.347178778340719</v>
      </c>
      <c r="AR194" t="s">
        <v>802</v>
      </c>
      <c r="AS194" t="s">
        <v>690</v>
      </c>
      <c r="AU194">
        <v>1424</v>
      </c>
      <c r="AV194">
        <v>24.385505781758681</v>
      </c>
      <c r="AW194">
        <v>0</v>
      </c>
      <c r="AX194">
        <v>6.6217387926710378</v>
      </c>
      <c r="AY194">
        <v>17.76376698908765</v>
      </c>
      <c r="AZ194">
        <v>8</v>
      </c>
      <c r="BA194">
        <v>4</v>
      </c>
      <c r="BB194">
        <v>19.820153693531879</v>
      </c>
      <c r="BC194">
        <v>0.51191260525494275</v>
      </c>
      <c r="BD194">
        <v>0.51191262475704702</v>
      </c>
      <c r="BE194">
        <v>2</v>
      </c>
      <c r="BF194">
        <v>2.582788272837664E-2</v>
      </c>
      <c r="BG194">
        <v>0</v>
      </c>
      <c r="BH194">
        <v>3</v>
      </c>
      <c r="BI194">
        <v>2</v>
      </c>
      <c r="BJ194">
        <v>32</v>
      </c>
      <c r="BK194">
        <v>0</v>
      </c>
      <c r="BL194">
        <v>10</v>
      </c>
      <c r="BM194">
        <v>0</v>
      </c>
      <c r="BN194">
        <v>31</v>
      </c>
      <c r="BO194">
        <v>75.585518956675628</v>
      </c>
    </row>
    <row r="195" spans="1:67" x14ac:dyDescent="0.25">
      <c r="A195" t="s">
        <v>692</v>
      </c>
      <c r="B195" t="s">
        <v>690</v>
      </c>
      <c r="C195" t="s">
        <v>669</v>
      </c>
      <c r="D195" t="s">
        <v>691</v>
      </c>
      <c r="E195" t="s">
        <v>24</v>
      </c>
      <c r="F195" t="s">
        <v>680</v>
      </c>
      <c r="G195" t="s">
        <v>168</v>
      </c>
      <c r="H195">
        <v>1424</v>
      </c>
      <c r="I195" s="2">
        <v>0.62008426966292096</v>
      </c>
      <c r="J195" s="2">
        <v>0.37991573033707798</v>
      </c>
      <c r="K195" s="2">
        <v>8.98876404494382E-2</v>
      </c>
      <c r="L195" s="2">
        <v>0.14255617977528001</v>
      </c>
      <c r="M195" s="2">
        <v>0.201544943820224</v>
      </c>
      <c r="N195" s="2">
        <v>7.0224719101123496E-4</v>
      </c>
      <c r="O195" s="2">
        <v>9.0589887640449396E-2</v>
      </c>
      <c r="P195" s="2">
        <v>0.474719101123595</v>
      </c>
      <c r="T195">
        <v>2</v>
      </c>
      <c r="U195" t="s">
        <v>690</v>
      </c>
      <c r="W195">
        <v>1424</v>
      </c>
      <c r="X195">
        <v>24.385505781758681</v>
      </c>
      <c r="Y195">
        <v>0</v>
      </c>
      <c r="Z195">
        <v>6.6217387926710378</v>
      </c>
      <c r="AA195">
        <v>17.76376698908765</v>
      </c>
      <c r="AB195">
        <v>8</v>
      </c>
      <c r="AC195">
        <v>4</v>
      </c>
      <c r="AD195">
        <v>19.820153693531879</v>
      </c>
      <c r="AE195">
        <v>0.51191260525494275</v>
      </c>
      <c r="AF195">
        <v>0.51191262475704702</v>
      </c>
      <c r="AG195">
        <v>2</v>
      </c>
      <c r="AH195">
        <v>2.582788272837664E-2</v>
      </c>
      <c r="AI195">
        <v>0</v>
      </c>
      <c r="AJ195">
        <v>3</v>
      </c>
      <c r="AK195">
        <v>2</v>
      </c>
      <c r="AL195">
        <v>32</v>
      </c>
      <c r="AM195">
        <v>0</v>
      </c>
      <c r="AN195">
        <v>10</v>
      </c>
      <c r="AO195">
        <v>0</v>
      </c>
      <c r="AP195">
        <v>31</v>
      </c>
      <c r="AQ195">
        <v>75.585518956675628</v>
      </c>
      <c r="AR195" t="s">
        <v>741</v>
      </c>
      <c r="AS195" t="s">
        <v>741</v>
      </c>
      <c r="AU195">
        <v>1406</v>
      </c>
      <c r="AV195">
        <v>57.406793751409118</v>
      </c>
      <c r="AW195">
        <v>16.885712987976259</v>
      </c>
      <c r="AX195">
        <v>40.521080763432863</v>
      </c>
      <c r="AY195">
        <v>0</v>
      </c>
      <c r="AZ195">
        <v>141</v>
      </c>
      <c r="BA195">
        <v>5.875</v>
      </c>
      <c r="BB195">
        <v>12.894457234677869</v>
      </c>
      <c r="BC195">
        <v>3.2327775216742269</v>
      </c>
      <c r="BD195">
        <v>3.2327775352327972</v>
      </c>
      <c r="BE195">
        <v>23</v>
      </c>
      <c r="BF195">
        <v>0.25071063192796611</v>
      </c>
      <c r="BG195">
        <v>0</v>
      </c>
      <c r="BH195">
        <v>8</v>
      </c>
      <c r="BI195">
        <v>2</v>
      </c>
      <c r="BJ195">
        <v>67</v>
      </c>
      <c r="BK195">
        <v>0</v>
      </c>
      <c r="BL195">
        <v>30</v>
      </c>
      <c r="BM195">
        <v>1</v>
      </c>
      <c r="BN195">
        <v>123</v>
      </c>
      <c r="BO195">
        <v>229.22325939182559</v>
      </c>
    </row>
    <row r="196" spans="1:67" x14ac:dyDescent="0.25">
      <c r="A196" t="s">
        <v>695</v>
      </c>
      <c r="B196" t="s">
        <v>693</v>
      </c>
      <c r="C196" t="s">
        <v>669</v>
      </c>
      <c r="D196" t="s">
        <v>694</v>
      </c>
      <c r="E196" t="s">
        <v>63</v>
      </c>
      <c r="F196" t="s">
        <v>672</v>
      </c>
      <c r="G196" t="s">
        <v>673</v>
      </c>
      <c r="H196">
        <v>2322</v>
      </c>
      <c r="I196" s="2">
        <v>0.59302325581395299</v>
      </c>
      <c r="J196" s="2">
        <v>0.40697674418604601</v>
      </c>
      <c r="K196" s="2">
        <v>3.01464254952627E-2</v>
      </c>
      <c r="L196" s="2">
        <v>0.12747631352282501</v>
      </c>
      <c r="M196" s="2">
        <v>0.31438415159345301</v>
      </c>
      <c r="N196" s="2">
        <v>8.6132644272179102E-4</v>
      </c>
      <c r="O196" s="2">
        <v>7.19207579672696E-2</v>
      </c>
      <c r="P196" s="2">
        <v>0.45521102497846599</v>
      </c>
      <c r="T196">
        <v>2</v>
      </c>
      <c r="U196" t="s">
        <v>693</v>
      </c>
      <c r="V196">
        <v>0</v>
      </c>
      <c r="W196">
        <v>2322</v>
      </c>
      <c r="X196">
        <v>20.05669450419785</v>
      </c>
      <c r="Y196">
        <v>3.3580898504039318</v>
      </c>
      <c r="Z196">
        <v>16.698604653793922</v>
      </c>
      <c r="AA196">
        <v>0</v>
      </c>
      <c r="AB196">
        <v>49</v>
      </c>
      <c r="AC196">
        <v>4.9000000000000004</v>
      </c>
      <c r="AD196">
        <v>14.046164083879241</v>
      </c>
      <c r="AE196">
        <v>1.600335005787723</v>
      </c>
      <c r="AF196">
        <v>1.6003349865661971</v>
      </c>
      <c r="AG196">
        <v>10</v>
      </c>
      <c r="AH196">
        <v>0.1139339535143567</v>
      </c>
      <c r="AI196">
        <v>1</v>
      </c>
      <c r="AJ196">
        <v>11</v>
      </c>
      <c r="AK196">
        <v>0</v>
      </c>
      <c r="AL196">
        <v>23</v>
      </c>
      <c r="AM196">
        <v>0</v>
      </c>
      <c r="AN196">
        <v>25</v>
      </c>
      <c r="AO196">
        <v>0</v>
      </c>
      <c r="AP196">
        <v>60</v>
      </c>
      <c r="AQ196">
        <v>76.082124408228523</v>
      </c>
      <c r="AR196" t="s">
        <v>693</v>
      </c>
      <c r="AS196" t="s">
        <v>693</v>
      </c>
      <c r="AU196">
        <v>2322</v>
      </c>
      <c r="AV196">
        <v>20.05669450419785</v>
      </c>
      <c r="AW196">
        <v>3.3580898504039318</v>
      </c>
      <c r="AX196">
        <v>16.698604653793922</v>
      </c>
      <c r="AY196">
        <v>0</v>
      </c>
      <c r="AZ196">
        <v>49</v>
      </c>
      <c r="BA196">
        <v>4.9000000000000004</v>
      </c>
      <c r="BB196">
        <v>14.046164083879241</v>
      </c>
      <c r="BC196">
        <v>1.600335005787723</v>
      </c>
      <c r="BD196">
        <v>1.6003349865661971</v>
      </c>
      <c r="BE196">
        <v>10</v>
      </c>
      <c r="BF196">
        <v>0.1139339535143567</v>
      </c>
      <c r="BG196">
        <v>1</v>
      </c>
      <c r="BH196">
        <v>11</v>
      </c>
      <c r="BI196">
        <v>0</v>
      </c>
      <c r="BJ196">
        <v>23</v>
      </c>
      <c r="BK196">
        <v>0</v>
      </c>
      <c r="BL196">
        <v>25</v>
      </c>
      <c r="BM196">
        <v>0</v>
      </c>
      <c r="BN196">
        <v>60</v>
      </c>
      <c r="BO196">
        <v>76.082124408228523</v>
      </c>
    </row>
    <row r="197" spans="1:67" x14ac:dyDescent="0.25">
      <c r="A197" t="s">
        <v>698</v>
      </c>
      <c r="B197" t="s">
        <v>696</v>
      </c>
      <c r="C197" t="s">
        <v>669</v>
      </c>
      <c r="D197" t="s">
        <v>697</v>
      </c>
      <c r="E197" t="s">
        <v>24</v>
      </c>
      <c r="F197" t="s">
        <v>685</v>
      </c>
      <c r="G197" t="s">
        <v>686</v>
      </c>
      <c r="H197">
        <v>2361</v>
      </c>
      <c r="I197" s="2">
        <v>0.677255400254129</v>
      </c>
      <c r="J197" s="2">
        <v>0.32274459974587</v>
      </c>
      <c r="K197" s="2">
        <v>7.6238881829733096E-2</v>
      </c>
      <c r="L197" s="2">
        <v>5.7179161372299801E-2</v>
      </c>
      <c r="M197" s="2">
        <v>0.36467598475222301</v>
      </c>
      <c r="N197" s="2">
        <v>4.2354934349851702E-4</v>
      </c>
      <c r="O197" s="2">
        <v>6.3532401524777599E-2</v>
      </c>
      <c r="P197" s="2">
        <v>0.43795002117746701</v>
      </c>
      <c r="T197">
        <v>3</v>
      </c>
      <c r="U197" t="s">
        <v>696</v>
      </c>
      <c r="V197">
        <v>0</v>
      </c>
      <c r="W197">
        <v>2361</v>
      </c>
      <c r="X197">
        <v>5.0156261963858917</v>
      </c>
      <c r="Y197">
        <v>0</v>
      </c>
      <c r="Z197">
        <v>0</v>
      </c>
      <c r="AA197">
        <v>5.0156261963858917</v>
      </c>
      <c r="AB197">
        <v>0</v>
      </c>
      <c r="AC197">
        <v>0</v>
      </c>
      <c r="AD197">
        <v>27.63773665713385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6</v>
      </c>
      <c r="AK197">
        <v>0</v>
      </c>
      <c r="AL197">
        <v>21</v>
      </c>
      <c r="AM197">
        <v>0</v>
      </c>
      <c r="AN197">
        <v>17</v>
      </c>
      <c r="AO197">
        <v>0</v>
      </c>
      <c r="AP197">
        <v>41</v>
      </c>
      <c r="AQ197">
        <v>92.143678787685872</v>
      </c>
      <c r="AR197" t="s">
        <v>696</v>
      </c>
      <c r="AS197" t="s">
        <v>696</v>
      </c>
      <c r="AU197">
        <v>2361</v>
      </c>
      <c r="AV197">
        <v>5.0156261963858917</v>
      </c>
      <c r="AW197">
        <v>0</v>
      </c>
      <c r="AX197">
        <v>0</v>
      </c>
      <c r="AY197">
        <v>5.0156261963858917</v>
      </c>
      <c r="BB197">
        <v>27.63773665713385</v>
      </c>
      <c r="BC197">
        <v>0</v>
      </c>
      <c r="BD197">
        <v>0</v>
      </c>
      <c r="BE197">
        <v>0</v>
      </c>
      <c r="BF197">
        <v>0</v>
      </c>
      <c r="BG197">
        <v>1</v>
      </c>
      <c r="BH197">
        <v>6</v>
      </c>
      <c r="BI197">
        <v>0</v>
      </c>
      <c r="BJ197">
        <v>21</v>
      </c>
      <c r="BK197">
        <v>0</v>
      </c>
      <c r="BL197">
        <v>17</v>
      </c>
      <c r="BM197">
        <v>0</v>
      </c>
      <c r="BN197">
        <v>41</v>
      </c>
      <c r="BO197">
        <v>92.143678787685872</v>
      </c>
    </row>
    <row r="198" spans="1:67" x14ac:dyDescent="0.25">
      <c r="A198" t="s">
        <v>701</v>
      </c>
      <c r="B198" t="s">
        <v>699</v>
      </c>
      <c r="C198" t="s">
        <v>669</v>
      </c>
      <c r="D198" t="s">
        <v>700</v>
      </c>
      <c r="E198" t="s">
        <v>24</v>
      </c>
      <c r="F198" t="s">
        <v>680</v>
      </c>
      <c r="G198" t="s">
        <v>681</v>
      </c>
      <c r="H198">
        <v>2208</v>
      </c>
      <c r="I198" s="2">
        <v>0.48777173913043398</v>
      </c>
      <c r="J198" s="2">
        <v>0.51222826086956497</v>
      </c>
      <c r="K198" s="2">
        <v>5.1177536231884001E-2</v>
      </c>
      <c r="L198" s="2">
        <v>0.310235507246376</v>
      </c>
      <c r="M198" s="2">
        <v>0.29121376811594202</v>
      </c>
      <c r="N198" s="2">
        <v>1.35869565217391E-3</v>
      </c>
      <c r="O198" s="2">
        <v>6.25E-2</v>
      </c>
      <c r="P198" s="2">
        <v>0.283514492753623</v>
      </c>
      <c r="T198">
        <v>1</v>
      </c>
      <c r="U198" t="s">
        <v>699</v>
      </c>
      <c r="V198">
        <v>0</v>
      </c>
      <c r="W198">
        <v>2208</v>
      </c>
      <c r="X198">
        <v>47.081596245015788</v>
      </c>
      <c r="Y198">
        <v>13.206579284699959</v>
      </c>
      <c r="Z198">
        <v>29.89699161606914</v>
      </c>
      <c r="AA198">
        <v>3.9780253442466771</v>
      </c>
      <c r="AB198">
        <v>177</v>
      </c>
      <c r="AC198">
        <v>5.53125</v>
      </c>
      <c r="AD198">
        <v>38.739102599381489</v>
      </c>
      <c r="AE198">
        <v>4.504042214514195</v>
      </c>
      <c r="AF198">
        <v>4.5040422808131391</v>
      </c>
      <c r="AG198">
        <v>32</v>
      </c>
      <c r="AH198">
        <v>0.1162660441851872</v>
      </c>
      <c r="AI198">
        <v>1</v>
      </c>
      <c r="AJ198">
        <v>16</v>
      </c>
      <c r="AK198">
        <v>3</v>
      </c>
      <c r="AL198">
        <v>79</v>
      </c>
      <c r="AM198">
        <v>0</v>
      </c>
      <c r="AN198">
        <v>20</v>
      </c>
      <c r="AO198">
        <v>0</v>
      </c>
      <c r="AP198">
        <v>74</v>
      </c>
      <c r="AQ198">
        <v>222.55956580248341</v>
      </c>
      <c r="AR198" t="s">
        <v>699</v>
      </c>
      <c r="AS198" t="s">
        <v>699</v>
      </c>
      <c r="AU198">
        <v>2208</v>
      </c>
      <c r="AV198">
        <v>47.081596245015788</v>
      </c>
      <c r="AW198">
        <v>13.206579284699959</v>
      </c>
      <c r="AX198">
        <v>29.89699161606914</v>
      </c>
      <c r="AY198">
        <v>3.9780253442466771</v>
      </c>
      <c r="AZ198">
        <v>177</v>
      </c>
      <c r="BA198">
        <v>5.53125</v>
      </c>
      <c r="BB198">
        <v>38.739102599381489</v>
      </c>
      <c r="BC198">
        <v>4.504042214514195</v>
      </c>
      <c r="BD198">
        <v>4.5040422808131391</v>
      </c>
      <c r="BE198">
        <v>32</v>
      </c>
      <c r="BF198">
        <v>0.1162660441851872</v>
      </c>
      <c r="BG198">
        <v>1</v>
      </c>
      <c r="BH198">
        <v>16</v>
      </c>
      <c r="BI198">
        <v>3</v>
      </c>
      <c r="BJ198">
        <v>79</v>
      </c>
      <c r="BK198">
        <v>0</v>
      </c>
      <c r="BL198">
        <v>20</v>
      </c>
      <c r="BM198">
        <v>0</v>
      </c>
      <c r="BN198">
        <v>74</v>
      </c>
      <c r="BO198">
        <v>222.55956580248341</v>
      </c>
    </row>
    <row r="199" spans="1:67" x14ac:dyDescent="0.25">
      <c r="A199" t="s">
        <v>704</v>
      </c>
      <c r="B199" t="s">
        <v>702</v>
      </c>
      <c r="C199" t="s">
        <v>669</v>
      </c>
      <c r="D199" t="s">
        <v>703</v>
      </c>
      <c r="E199" t="s">
        <v>30</v>
      </c>
      <c r="F199" t="s">
        <v>672</v>
      </c>
      <c r="G199" t="s">
        <v>673</v>
      </c>
      <c r="H199">
        <v>1731</v>
      </c>
      <c r="I199" s="2">
        <v>0.32524552281917901</v>
      </c>
      <c r="J199" s="2">
        <v>0.67475447718082004</v>
      </c>
      <c r="K199" s="2">
        <v>1.55979202772963E-2</v>
      </c>
      <c r="L199" s="2">
        <v>0.39341421143847399</v>
      </c>
      <c r="M199" s="2">
        <v>0.38128249566724398</v>
      </c>
      <c r="N199" s="2">
        <v>1.73310225303292E-3</v>
      </c>
      <c r="O199" s="2">
        <v>5.4303870595031702E-2</v>
      </c>
      <c r="P199" s="2">
        <v>0.153668399768919</v>
      </c>
      <c r="T199">
        <v>2</v>
      </c>
      <c r="U199" t="s">
        <v>702</v>
      </c>
      <c r="V199">
        <v>0</v>
      </c>
      <c r="W199">
        <v>1731</v>
      </c>
      <c r="X199">
        <v>155.83457028986919</v>
      </c>
      <c r="Y199">
        <v>32.905354342388023</v>
      </c>
      <c r="Z199">
        <v>122.9292159474812</v>
      </c>
      <c r="AA199">
        <v>0</v>
      </c>
      <c r="AB199">
        <v>93</v>
      </c>
      <c r="AC199">
        <v>5.166666666666667</v>
      </c>
      <c r="AD199">
        <v>31.961713010448349</v>
      </c>
      <c r="AE199">
        <v>4.0448430384030809</v>
      </c>
      <c r="AF199">
        <v>4.0448430121980703</v>
      </c>
      <c r="AG199">
        <v>18</v>
      </c>
      <c r="AH199">
        <v>0.1265527613329363</v>
      </c>
      <c r="AI199">
        <v>1</v>
      </c>
      <c r="AJ199">
        <v>30</v>
      </c>
      <c r="AK199">
        <v>3</v>
      </c>
      <c r="AL199">
        <v>75</v>
      </c>
      <c r="AM199">
        <v>0</v>
      </c>
      <c r="AN199">
        <v>93</v>
      </c>
      <c r="AO199">
        <v>0</v>
      </c>
      <c r="AP199">
        <v>262</v>
      </c>
      <c r="AQ199">
        <v>279.70936826279222</v>
      </c>
      <c r="AR199" t="s">
        <v>753</v>
      </c>
      <c r="AS199" t="s">
        <v>753</v>
      </c>
      <c r="AU199">
        <v>1535</v>
      </c>
      <c r="AV199">
        <v>72.496788473275188</v>
      </c>
      <c r="AW199">
        <v>19.072287335635629</v>
      </c>
      <c r="AX199">
        <v>47.590220963495199</v>
      </c>
      <c r="AY199">
        <v>5.8342801741443644</v>
      </c>
      <c r="AZ199">
        <v>188</v>
      </c>
      <c r="BA199">
        <v>5.875</v>
      </c>
      <c r="BB199">
        <v>25.15008046640947</v>
      </c>
      <c r="BC199">
        <v>11.084980829672631</v>
      </c>
      <c r="BD199">
        <v>11.084980784648639</v>
      </c>
      <c r="BE199">
        <v>32</v>
      </c>
      <c r="BF199">
        <v>0.44075329478479103</v>
      </c>
      <c r="BG199">
        <v>0</v>
      </c>
      <c r="BH199">
        <v>24</v>
      </c>
      <c r="BI199">
        <v>3</v>
      </c>
      <c r="BJ199">
        <v>115</v>
      </c>
      <c r="BK199">
        <v>0</v>
      </c>
      <c r="BL199">
        <v>58</v>
      </c>
      <c r="BM199">
        <v>0</v>
      </c>
      <c r="BN199">
        <v>185</v>
      </c>
      <c r="BO199">
        <v>360.43454188059542</v>
      </c>
    </row>
    <row r="200" spans="1:67" x14ac:dyDescent="0.25">
      <c r="A200" t="s">
        <v>707</v>
      </c>
      <c r="B200" t="s">
        <v>705</v>
      </c>
      <c r="C200" t="s">
        <v>669</v>
      </c>
      <c r="D200" t="s">
        <v>706</v>
      </c>
      <c r="E200" t="s">
        <v>181</v>
      </c>
      <c r="F200" t="s">
        <v>40</v>
      </c>
      <c r="G200" t="s">
        <v>40</v>
      </c>
      <c r="H200">
        <v>2429</v>
      </c>
      <c r="I200" s="2">
        <v>0.50432276657060504</v>
      </c>
      <c r="J200" s="2">
        <v>0.49567723342939402</v>
      </c>
      <c r="K200" s="2">
        <v>0.116508851379168</v>
      </c>
      <c r="L200" s="2">
        <v>5.1049814738575498E-2</v>
      </c>
      <c r="M200" s="2">
        <v>0.42774804446274101</v>
      </c>
      <c r="N200" s="2">
        <v>8.2338410868670203E-4</v>
      </c>
      <c r="O200" s="2">
        <v>3.2523672293124702E-2</v>
      </c>
      <c r="P200" s="2">
        <v>0.37134623301770198</v>
      </c>
      <c r="T200">
        <v>2</v>
      </c>
      <c r="U200" t="s">
        <v>705</v>
      </c>
      <c r="V200">
        <v>0</v>
      </c>
      <c r="W200">
        <v>2429</v>
      </c>
      <c r="X200">
        <v>50.89077062379539</v>
      </c>
      <c r="Y200">
        <v>0</v>
      </c>
      <c r="Z200">
        <v>50.89077062379539</v>
      </c>
      <c r="AA200">
        <v>0</v>
      </c>
      <c r="AB200">
        <v>33</v>
      </c>
      <c r="AC200">
        <v>4.7142857142857144</v>
      </c>
      <c r="AD200">
        <v>94.396745138940361</v>
      </c>
      <c r="AE200">
        <v>14.91569882906145</v>
      </c>
      <c r="AF200">
        <v>14.915698683746619</v>
      </c>
      <c r="AG200">
        <v>7</v>
      </c>
      <c r="AH200">
        <v>0.15801073233094451</v>
      </c>
      <c r="AI200">
        <v>0</v>
      </c>
      <c r="AJ200">
        <v>9</v>
      </c>
      <c r="AK200">
        <v>0</v>
      </c>
      <c r="AL200">
        <v>54</v>
      </c>
      <c r="AM200">
        <v>0</v>
      </c>
      <c r="AN200">
        <v>31</v>
      </c>
      <c r="AO200">
        <v>0</v>
      </c>
      <c r="AP200">
        <v>104</v>
      </c>
      <c r="AQ200">
        <v>172.481023725591</v>
      </c>
      <c r="AR200" t="s">
        <v>735</v>
      </c>
      <c r="AS200" t="s">
        <v>735</v>
      </c>
      <c r="AU200">
        <v>2518</v>
      </c>
      <c r="AV200">
        <v>50.568934385266978</v>
      </c>
      <c r="AW200">
        <v>17.963778934612481</v>
      </c>
      <c r="AX200">
        <v>6.659995533652344</v>
      </c>
      <c r="AY200">
        <v>25.945159917002169</v>
      </c>
      <c r="AZ200">
        <v>43</v>
      </c>
      <c r="BA200">
        <v>5.375</v>
      </c>
      <c r="BB200">
        <v>13.39798671568065</v>
      </c>
      <c r="BC200">
        <v>0.82556118928370414</v>
      </c>
      <c r="BD200">
        <v>0.82556118994104888</v>
      </c>
      <c r="BE200">
        <v>8</v>
      </c>
      <c r="BF200">
        <v>6.1618301824220498E-2</v>
      </c>
      <c r="BG200">
        <v>0</v>
      </c>
      <c r="BH200">
        <v>15</v>
      </c>
      <c r="BI200">
        <v>0</v>
      </c>
      <c r="BJ200">
        <v>77</v>
      </c>
      <c r="BK200">
        <v>0</v>
      </c>
      <c r="BL200">
        <v>25</v>
      </c>
      <c r="BM200">
        <v>0</v>
      </c>
      <c r="BN200">
        <v>91</v>
      </c>
      <c r="BO200">
        <v>230.1557799997764</v>
      </c>
    </row>
    <row r="201" spans="1:67" x14ac:dyDescent="0.25">
      <c r="A201" t="s">
        <v>710</v>
      </c>
      <c r="B201" t="s">
        <v>708</v>
      </c>
      <c r="C201" t="s">
        <v>669</v>
      </c>
      <c r="D201" t="s">
        <v>709</v>
      </c>
      <c r="E201" t="s">
        <v>24</v>
      </c>
      <c r="F201" t="s">
        <v>680</v>
      </c>
      <c r="G201" t="s">
        <v>681</v>
      </c>
      <c r="H201">
        <v>1307</v>
      </c>
      <c r="I201" s="2">
        <v>0.22647283856159101</v>
      </c>
      <c r="J201" s="2">
        <v>0.77352716143840805</v>
      </c>
      <c r="K201" s="2">
        <v>2.4483550114766599E-2</v>
      </c>
      <c r="L201" s="2">
        <v>0.31369548584544699</v>
      </c>
      <c r="M201" s="2">
        <v>0.49885233358837</v>
      </c>
      <c r="N201" s="2">
        <v>0</v>
      </c>
      <c r="O201" s="2">
        <v>4.2846212700841602E-2</v>
      </c>
      <c r="P201" s="2">
        <v>0.120122417750573</v>
      </c>
      <c r="T201">
        <v>3</v>
      </c>
      <c r="U201" t="s">
        <v>708</v>
      </c>
      <c r="V201">
        <v>0</v>
      </c>
      <c r="W201">
        <v>1307</v>
      </c>
      <c r="X201">
        <v>75.638903406670636</v>
      </c>
      <c r="Y201">
        <v>45.338758802903122</v>
      </c>
      <c r="Z201">
        <v>28.7314991599753</v>
      </c>
      <c r="AA201">
        <v>1.568645443792219</v>
      </c>
      <c r="AB201">
        <v>134</v>
      </c>
      <c r="AC201">
        <v>5.583333333333333</v>
      </c>
      <c r="AD201">
        <v>17.65545667906925</v>
      </c>
      <c r="AE201">
        <v>3.693820148963344</v>
      </c>
      <c r="AF201">
        <v>3.6938201568370221</v>
      </c>
      <c r="AG201">
        <v>24</v>
      </c>
      <c r="AH201">
        <v>0.20921691328111711</v>
      </c>
      <c r="AI201">
        <v>1</v>
      </c>
      <c r="AJ201">
        <v>24</v>
      </c>
      <c r="AK201">
        <v>2</v>
      </c>
      <c r="AL201">
        <v>86</v>
      </c>
      <c r="AM201">
        <v>0</v>
      </c>
      <c r="AN201">
        <v>30</v>
      </c>
      <c r="AO201">
        <v>0</v>
      </c>
      <c r="AP201">
        <v>95</v>
      </c>
      <c r="AQ201">
        <v>175.8067559128767</v>
      </c>
      <c r="AR201" t="s">
        <v>758</v>
      </c>
      <c r="AS201" t="s">
        <v>758</v>
      </c>
      <c r="AU201">
        <v>3470</v>
      </c>
      <c r="AV201">
        <v>29.058545981529349</v>
      </c>
      <c r="AW201">
        <v>0</v>
      </c>
      <c r="AX201">
        <v>29.058545981529349</v>
      </c>
      <c r="AY201">
        <v>0</v>
      </c>
      <c r="AZ201">
        <v>19</v>
      </c>
      <c r="BA201">
        <v>6.333333333333333</v>
      </c>
      <c r="BB201">
        <v>156.74365122949149</v>
      </c>
      <c r="BC201">
        <v>15.397773138178231</v>
      </c>
      <c r="BD201">
        <v>15.39777306462075</v>
      </c>
      <c r="BE201">
        <v>3</v>
      </c>
      <c r="BF201">
        <v>9.8235386361097105E-2</v>
      </c>
      <c r="BG201">
        <v>0</v>
      </c>
      <c r="BH201">
        <v>5</v>
      </c>
      <c r="BI201">
        <v>2</v>
      </c>
      <c r="BJ201">
        <v>33</v>
      </c>
      <c r="BK201">
        <v>0</v>
      </c>
      <c r="BL201">
        <v>42</v>
      </c>
      <c r="BM201">
        <v>0</v>
      </c>
      <c r="BN201">
        <v>150</v>
      </c>
      <c r="BO201">
        <v>175.95075982315109</v>
      </c>
    </row>
    <row r="202" spans="1:67" x14ac:dyDescent="0.25">
      <c r="A202" t="s">
        <v>713</v>
      </c>
      <c r="B202" t="s">
        <v>711</v>
      </c>
      <c r="C202" t="s">
        <v>669</v>
      </c>
      <c r="D202" t="s">
        <v>712</v>
      </c>
      <c r="E202" t="s">
        <v>75</v>
      </c>
      <c r="F202" t="s">
        <v>680</v>
      </c>
      <c r="G202" t="s">
        <v>681</v>
      </c>
      <c r="H202">
        <v>2468</v>
      </c>
      <c r="I202" s="2">
        <v>0.52390599675850802</v>
      </c>
      <c r="J202" s="2">
        <v>0.47609400324149098</v>
      </c>
      <c r="K202" s="2">
        <v>2.79578606158833E-2</v>
      </c>
      <c r="L202" s="2">
        <v>8.3873581847649897E-2</v>
      </c>
      <c r="M202" s="2">
        <v>0.34764991896272202</v>
      </c>
      <c r="N202" s="2">
        <v>1.21555915721231E-3</v>
      </c>
      <c r="O202" s="2">
        <v>5.1053484602917303E-2</v>
      </c>
      <c r="P202" s="2">
        <v>0.48824959481361402</v>
      </c>
      <c r="T202">
        <v>1</v>
      </c>
      <c r="U202" t="s">
        <v>711</v>
      </c>
      <c r="V202">
        <v>0</v>
      </c>
      <c r="W202">
        <v>2468</v>
      </c>
      <c r="X202">
        <v>21.67894123095207</v>
      </c>
      <c r="Y202">
        <v>9.1909865816315239</v>
      </c>
      <c r="Z202">
        <v>0</v>
      </c>
      <c r="AA202">
        <v>12.487954649320541</v>
      </c>
      <c r="AB202">
        <v>17</v>
      </c>
      <c r="AC202">
        <v>4.25</v>
      </c>
      <c r="AD202">
        <v>109.8885693677471</v>
      </c>
      <c r="AE202">
        <v>8.232225313229824</v>
      </c>
      <c r="AF202">
        <v>8.2322253870259896</v>
      </c>
      <c r="AG202">
        <v>4</v>
      </c>
      <c r="AH202">
        <v>7.4914300555504659E-2</v>
      </c>
      <c r="AI202">
        <v>1</v>
      </c>
      <c r="AJ202">
        <v>8</v>
      </c>
      <c r="AK202">
        <v>0</v>
      </c>
      <c r="AL202">
        <v>46</v>
      </c>
      <c r="AM202">
        <v>0</v>
      </c>
      <c r="AN202">
        <v>19</v>
      </c>
      <c r="AO202">
        <v>0</v>
      </c>
      <c r="AP202">
        <v>93</v>
      </c>
      <c r="AQ202">
        <v>161.18124169889211</v>
      </c>
    </row>
    <row r="203" spans="1:67" x14ac:dyDescent="0.25">
      <c r="A203" t="s">
        <v>716</v>
      </c>
      <c r="B203" t="s">
        <v>714</v>
      </c>
      <c r="C203" t="s">
        <v>669</v>
      </c>
      <c r="D203" t="s">
        <v>715</v>
      </c>
      <c r="E203" t="s">
        <v>246</v>
      </c>
      <c r="F203" t="s">
        <v>672</v>
      </c>
      <c r="G203" t="s">
        <v>673</v>
      </c>
      <c r="H203">
        <v>1910</v>
      </c>
      <c r="I203" s="2">
        <v>0.39842931937172699</v>
      </c>
      <c r="J203" s="2">
        <v>0.60157068062827201</v>
      </c>
      <c r="K203" s="2">
        <v>1.8848167539267002E-2</v>
      </c>
      <c r="L203" s="2">
        <v>0.26335078534031398</v>
      </c>
      <c r="M203" s="2">
        <v>0.35968586387434498</v>
      </c>
      <c r="N203" s="2">
        <v>5.7591623036649204E-3</v>
      </c>
      <c r="O203" s="2">
        <v>5.2879581151832403E-2</v>
      </c>
      <c r="P203" s="2">
        <v>0.29947643979057498</v>
      </c>
      <c r="T203">
        <v>3</v>
      </c>
      <c r="U203" t="s">
        <v>714</v>
      </c>
      <c r="V203">
        <v>0</v>
      </c>
      <c r="W203">
        <v>1910</v>
      </c>
      <c r="X203">
        <v>71.989460890305409</v>
      </c>
      <c r="Y203">
        <v>13.8424135413199</v>
      </c>
      <c r="Z203">
        <v>58.147047348985502</v>
      </c>
      <c r="AA203">
        <v>0</v>
      </c>
      <c r="AB203">
        <v>20</v>
      </c>
      <c r="AC203">
        <v>5</v>
      </c>
      <c r="AD203">
        <v>27.403539950618949</v>
      </c>
      <c r="AE203">
        <v>8.2195113595999807</v>
      </c>
      <c r="AF203">
        <v>8.2195114160795537</v>
      </c>
      <c r="AG203">
        <v>4</v>
      </c>
      <c r="AH203">
        <v>0.29994341513583711</v>
      </c>
      <c r="AI203">
        <v>0</v>
      </c>
      <c r="AJ203">
        <v>17</v>
      </c>
      <c r="AK203">
        <v>2</v>
      </c>
      <c r="AL203">
        <v>46</v>
      </c>
      <c r="AM203">
        <v>0</v>
      </c>
      <c r="AN203">
        <v>73</v>
      </c>
      <c r="AO203">
        <v>0</v>
      </c>
      <c r="AP203">
        <v>152</v>
      </c>
      <c r="AQ203">
        <v>99.596784363348689</v>
      </c>
    </row>
    <row r="204" spans="1:67" x14ac:dyDescent="0.25">
      <c r="A204" t="s">
        <v>719</v>
      </c>
      <c r="B204" t="s">
        <v>717</v>
      </c>
      <c r="C204" t="s">
        <v>669</v>
      </c>
      <c r="D204" t="s">
        <v>718</v>
      </c>
      <c r="E204" t="s">
        <v>24</v>
      </c>
      <c r="F204" t="s">
        <v>680</v>
      </c>
      <c r="G204" t="s">
        <v>720</v>
      </c>
      <c r="H204">
        <v>2094</v>
      </c>
      <c r="I204" s="2">
        <v>0.50716332378223405</v>
      </c>
      <c r="J204" s="2">
        <v>0.492836676217765</v>
      </c>
      <c r="K204" s="2">
        <v>3.3428844317096397E-2</v>
      </c>
      <c r="L204" s="2">
        <v>8.2617000955109807E-2</v>
      </c>
      <c r="M204" s="2">
        <v>0.45558739255014302</v>
      </c>
      <c r="N204" s="2">
        <v>0</v>
      </c>
      <c r="O204" s="2">
        <v>5.7306590257879597E-2</v>
      </c>
      <c r="P204" s="2">
        <v>0.37106017191976998</v>
      </c>
      <c r="T204">
        <v>1</v>
      </c>
      <c r="U204" t="s">
        <v>717</v>
      </c>
      <c r="V204">
        <v>0</v>
      </c>
      <c r="W204">
        <v>2094</v>
      </c>
      <c r="X204">
        <v>7.1657919103616798</v>
      </c>
      <c r="Y204">
        <v>4.9861446825505062</v>
      </c>
      <c r="Z204">
        <v>0.69695818472537308</v>
      </c>
      <c r="AA204">
        <v>1.4826890430858</v>
      </c>
      <c r="AB204">
        <v>39</v>
      </c>
      <c r="AC204">
        <v>5.5714285714285712</v>
      </c>
      <c r="AD204">
        <v>14.047401225362091</v>
      </c>
      <c r="AE204">
        <v>0.9589641732538946</v>
      </c>
      <c r="AF204">
        <v>0.95896420491223822</v>
      </c>
      <c r="AG204">
        <v>7</v>
      </c>
      <c r="AH204">
        <v>6.8266304768352326E-2</v>
      </c>
      <c r="AI204">
        <v>0</v>
      </c>
      <c r="AJ204">
        <v>8</v>
      </c>
      <c r="AK204">
        <v>2</v>
      </c>
      <c r="AL204">
        <v>34</v>
      </c>
      <c r="AM204">
        <v>0</v>
      </c>
      <c r="AN204">
        <v>12</v>
      </c>
      <c r="AO204">
        <v>0</v>
      </c>
      <c r="AP204">
        <v>37</v>
      </c>
      <c r="AQ204">
        <v>90.595050810622851</v>
      </c>
    </row>
    <row r="205" spans="1:67" x14ac:dyDescent="0.25">
      <c r="A205" t="s">
        <v>723</v>
      </c>
      <c r="B205" t="s">
        <v>721</v>
      </c>
      <c r="C205" t="s">
        <v>669</v>
      </c>
      <c r="D205" t="s">
        <v>722</v>
      </c>
      <c r="E205" t="s">
        <v>24</v>
      </c>
      <c r="F205" t="s">
        <v>724</v>
      </c>
      <c r="G205" t="s">
        <v>168</v>
      </c>
      <c r="H205">
        <v>1995</v>
      </c>
      <c r="I205" s="2">
        <v>0.38596491228070101</v>
      </c>
      <c r="J205" s="2">
        <v>0.61403508771929804</v>
      </c>
      <c r="K205" s="2">
        <v>8.0701754385964899E-2</v>
      </c>
      <c r="L205" s="2">
        <v>0.31177944862155299</v>
      </c>
      <c r="M205" s="2">
        <v>0.39097744360902198</v>
      </c>
      <c r="N205" s="2">
        <v>1.00250626566416E-3</v>
      </c>
      <c r="O205" s="2">
        <v>4.7117794486215503E-2</v>
      </c>
      <c r="P205" s="2">
        <v>0.168421052631578</v>
      </c>
      <c r="T205">
        <v>3</v>
      </c>
      <c r="U205" t="s">
        <v>721</v>
      </c>
      <c r="V205">
        <v>0</v>
      </c>
      <c r="W205">
        <v>1995</v>
      </c>
      <c r="X205">
        <v>76.645993164527141</v>
      </c>
      <c r="Y205">
        <v>43.749249639947692</v>
      </c>
      <c r="Z205">
        <v>25.047603532211671</v>
      </c>
      <c r="AA205">
        <v>7.8491399923677667</v>
      </c>
      <c r="AB205">
        <v>190</v>
      </c>
      <c r="AC205">
        <v>5.5882352941176467</v>
      </c>
      <c r="AD205">
        <v>11.63787271058983</v>
      </c>
      <c r="AE205">
        <v>4.4565718162695251</v>
      </c>
      <c r="AF205">
        <v>4.4565717648324181</v>
      </c>
      <c r="AG205">
        <v>34</v>
      </c>
      <c r="AH205">
        <v>0.38293697887022798</v>
      </c>
      <c r="AI205">
        <v>1</v>
      </c>
      <c r="AJ205">
        <v>14</v>
      </c>
      <c r="AK205">
        <v>3</v>
      </c>
      <c r="AL205">
        <v>77</v>
      </c>
      <c r="AM205">
        <v>0</v>
      </c>
      <c r="AN205">
        <v>23</v>
      </c>
      <c r="AO205">
        <v>0</v>
      </c>
      <c r="AP205">
        <v>115</v>
      </c>
      <c r="AQ205">
        <v>152.44942802048601</v>
      </c>
    </row>
    <row r="206" spans="1:67" x14ac:dyDescent="0.25">
      <c r="A206" t="s">
        <v>727</v>
      </c>
      <c r="B206" t="s">
        <v>725</v>
      </c>
      <c r="C206" t="s">
        <v>669</v>
      </c>
      <c r="D206" t="s">
        <v>726</v>
      </c>
      <c r="E206" t="s">
        <v>24</v>
      </c>
      <c r="F206" t="s">
        <v>680</v>
      </c>
      <c r="G206" t="s">
        <v>681</v>
      </c>
      <c r="H206">
        <v>1938</v>
      </c>
      <c r="I206" s="2">
        <v>0.24097007223942199</v>
      </c>
      <c r="J206" s="2">
        <v>0.75902992776057698</v>
      </c>
      <c r="K206" s="2">
        <v>2.8379772961816301E-2</v>
      </c>
      <c r="L206" s="2">
        <v>6.6563467492259998E-2</v>
      </c>
      <c r="M206" s="2">
        <v>0.78534571723426205</v>
      </c>
      <c r="N206" s="2">
        <v>0</v>
      </c>
      <c r="O206" s="2">
        <v>2.94117647058823E-2</v>
      </c>
      <c r="P206" s="2">
        <v>9.0299277605779105E-2</v>
      </c>
      <c r="T206">
        <v>1</v>
      </c>
      <c r="U206" t="s">
        <v>725</v>
      </c>
      <c r="V206">
        <v>0</v>
      </c>
      <c r="W206">
        <v>1938</v>
      </c>
      <c r="X206">
        <v>88.74692692196875</v>
      </c>
      <c r="Y206">
        <v>41.424395582251933</v>
      </c>
      <c r="Z206">
        <v>34.250647488975723</v>
      </c>
      <c r="AA206">
        <v>13.07188385074109</v>
      </c>
      <c r="AB206">
        <v>103</v>
      </c>
      <c r="AC206">
        <v>4.9047619047619051</v>
      </c>
      <c r="AD206">
        <v>16.841205616118788</v>
      </c>
      <c r="AE206">
        <v>8.9977409426925519</v>
      </c>
      <c r="AF206">
        <v>8.9977411672692416</v>
      </c>
      <c r="AG206">
        <v>21</v>
      </c>
      <c r="AH206">
        <v>0.53426940729710992</v>
      </c>
      <c r="AI206">
        <v>0</v>
      </c>
      <c r="AJ206">
        <v>12</v>
      </c>
      <c r="AK206">
        <v>4</v>
      </c>
      <c r="AL206">
        <v>79</v>
      </c>
      <c r="AM206">
        <v>0</v>
      </c>
      <c r="AN206">
        <v>39</v>
      </c>
      <c r="AO206">
        <v>0</v>
      </c>
      <c r="AP206">
        <v>103</v>
      </c>
      <c r="AQ206">
        <v>152.71215608448861</v>
      </c>
    </row>
    <row r="207" spans="1:67" x14ac:dyDescent="0.25">
      <c r="A207" t="s">
        <v>730</v>
      </c>
      <c r="B207" t="s">
        <v>728</v>
      </c>
      <c r="C207" t="s">
        <v>669</v>
      </c>
      <c r="D207" t="s">
        <v>729</v>
      </c>
      <c r="E207" t="s">
        <v>24</v>
      </c>
      <c r="F207" t="s">
        <v>724</v>
      </c>
      <c r="G207" t="s">
        <v>731</v>
      </c>
      <c r="H207">
        <v>1520</v>
      </c>
      <c r="I207" s="2">
        <v>0.38486842105263103</v>
      </c>
      <c r="J207" s="2">
        <v>0.61513157894736803</v>
      </c>
      <c r="K207" s="2">
        <v>0.15986842105263099</v>
      </c>
      <c r="L207" s="2">
        <v>0.47368421052631499</v>
      </c>
      <c r="M207" s="2">
        <v>0.19605263157894701</v>
      </c>
      <c r="N207" s="2">
        <v>5.2631578947368403E-3</v>
      </c>
      <c r="O207" s="2">
        <v>4.01315789473684E-2</v>
      </c>
      <c r="P207" s="2">
        <v>0.125</v>
      </c>
      <c r="Q207" t="s">
        <v>192</v>
      </c>
      <c r="T207">
        <v>3</v>
      </c>
      <c r="U207" t="s">
        <v>728</v>
      </c>
      <c r="V207">
        <v>0</v>
      </c>
      <c r="W207">
        <v>1520</v>
      </c>
      <c r="X207">
        <v>43.589491274731543</v>
      </c>
      <c r="Y207">
        <v>14.447140862769031</v>
      </c>
      <c r="Z207">
        <v>29.132234304285952</v>
      </c>
      <c r="AA207">
        <v>1.0116107676561089E-2</v>
      </c>
      <c r="AB207">
        <v>220</v>
      </c>
      <c r="AC207">
        <v>6.2857142857142856</v>
      </c>
      <c r="AD207">
        <v>6.4106731852983119</v>
      </c>
      <c r="AE207">
        <v>4.1792775420615662</v>
      </c>
      <c r="AF207">
        <v>4.1792775535196798</v>
      </c>
      <c r="AG207">
        <v>35</v>
      </c>
      <c r="AH207">
        <v>0.65192491042063538</v>
      </c>
      <c r="AI207">
        <v>0</v>
      </c>
      <c r="AJ207">
        <v>13</v>
      </c>
      <c r="AK207">
        <v>3</v>
      </c>
      <c r="AL207">
        <v>88</v>
      </c>
      <c r="AM207">
        <v>0</v>
      </c>
      <c r="AN207">
        <v>25</v>
      </c>
      <c r="AO207">
        <v>0</v>
      </c>
      <c r="AP207">
        <v>81</v>
      </c>
      <c r="AQ207">
        <v>100.2354509667625</v>
      </c>
    </row>
    <row r="208" spans="1:67" x14ac:dyDescent="0.25">
      <c r="A208" t="s">
        <v>734</v>
      </c>
      <c r="B208" t="s">
        <v>732</v>
      </c>
      <c r="C208" t="s">
        <v>669</v>
      </c>
      <c r="D208" t="s">
        <v>733</v>
      </c>
      <c r="E208" t="s">
        <v>30</v>
      </c>
      <c r="F208" t="s">
        <v>672</v>
      </c>
      <c r="G208" t="s">
        <v>673</v>
      </c>
      <c r="H208">
        <v>2516</v>
      </c>
      <c r="I208" s="2">
        <v>0.56319554848966602</v>
      </c>
      <c r="J208" s="2">
        <v>0.43680445151033298</v>
      </c>
      <c r="K208" s="2">
        <v>3.4181240063593001E-2</v>
      </c>
      <c r="L208" s="2">
        <v>0.199125596184419</v>
      </c>
      <c r="M208" s="2">
        <v>0.31995230524642199</v>
      </c>
      <c r="N208" s="2">
        <v>1.1923688394276601E-3</v>
      </c>
      <c r="O208" s="2">
        <v>7.27344992050874E-2</v>
      </c>
      <c r="P208" s="2">
        <v>0.37281399046104902</v>
      </c>
      <c r="T208">
        <v>1</v>
      </c>
      <c r="U208" t="s">
        <v>732</v>
      </c>
      <c r="W208">
        <v>2516</v>
      </c>
      <c r="X208">
        <v>21.146658800023861</v>
      </c>
      <c r="Y208">
        <v>5.6190406593857762</v>
      </c>
      <c r="Z208">
        <v>15.52761814063809</v>
      </c>
      <c r="AA208">
        <v>0</v>
      </c>
      <c r="AB208">
        <v>16</v>
      </c>
      <c r="AC208">
        <v>5.333333333333333</v>
      </c>
      <c r="AD208">
        <v>17.510515822198691</v>
      </c>
      <c r="AE208">
        <v>1.1456176558386979</v>
      </c>
      <c r="AF208">
        <v>1.1456176482049221</v>
      </c>
      <c r="AG208">
        <v>3</v>
      </c>
      <c r="AH208">
        <v>6.5424552164611849E-2</v>
      </c>
      <c r="AI208">
        <v>2</v>
      </c>
      <c r="AJ208">
        <v>14</v>
      </c>
      <c r="AK208">
        <v>1</v>
      </c>
      <c r="AL208">
        <v>25</v>
      </c>
      <c r="AM208">
        <v>0</v>
      </c>
      <c r="AN208">
        <v>45</v>
      </c>
      <c r="AO208">
        <v>0</v>
      </c>
      <c r="AP208">
        <v>81</v>
      </c>
      <c r="AQ208">
        <v>83.782463412737258</v>
      </c>
    </row>
    <row r="209" spans="1:43" x14ac:dyDescent="0.25">
      <c r="A209" t="s">
        <v>737</v>
      </c>
      <c r="B209" t="s">
        <v>735</v>
      </c>
      <c r="C209" t="s">
        <v>669</v>
      </c>
      <c r="D209" t="s">
        <v>736</v>
      </c>
      <c r="E209" t="s">
        <v>24</v>
      </c>
      <c r="F209" t="s">
        <v>680</v>
      </c>
      <c r="G209" t="s">
        <v>168</v>
      </c>
      <c r="H209">
        <v>2518</v>
      </c>
      <c r="I209" s="2">
        <v>0.84988085782366896</v>
      </c>
      <c r="J209" s="2">
        <v>0.15011914217632999</v>
      </c>
      <c r="K209" s="2">
        <v>3.97140587768069E-2</v>
      </c>
      <c r="L209" s="2">
        <v>4.2096902303415402E-2</v>
      </c>
      <c r="M209" s="2">
        <v>0.17672756155679101</v>
      </c>
      <c r="N209" s="2">
        <v>3.9714058776806901E-4</v>
      </c>
      <c r="O209" s="2">
        <v>5.2025416997617098E-2</v>
      </c>
      <c r="P209" s="2">
        <v>0.68903891977760101</v>
      </c>
      <c r="T209">
        <v>1</v>
      </c>
      <c r="U209" t="s">
        <v>735</v>
      </c>
      <c r="V209">
        <v>0</v>
      </c>
      <c r="W209">
        <v>2518</v>
      </c>
      <c r="X209">
        <v>50.568934385266978</v>
      </c>
      <c r="Y209">
        <v>17.963778934612481</v>
      </c>
      <c r="Z209">
        <v>6.659995533652344</v>
      </c>
      <c r="AA209">
        <v>25.945159917002169</v>
      </c>
      <c r="AB209">
        <v>43</v>
      </c>
      <c r="AC209">
        <v>5.375</v>
      </c>
      <c r="AD209">
        <v>13.39798671568065</v>
      </c>
      <c r="AE209">
        <v>0.82556118928370414</v>
      </c>
      <c r="AF209">
        <v>0.82556118994104888</v>
      </c>
      <c r="AG209">
        <v>8</v>
      </c>
      <c r="AH209">
        <v>6.1618301824220498E-2</v>
      </c>
      <c r="AI209">
        <v>0</v>
      </c>
      <c r="AJ209">
        <v>15</v>
      </c>
      <c r="AK209">
        <v>0</v>
      </c>
      <c r="AL209">
        <v>77</v>
      </c>
      <c r="AM209">
        <v>0</v>
      </c>
      <c r="AN209">
        <v>25</v>
      </c>
      <c r="AO209">
        <v>0</v>
      </c>
      <c r="AP209">
        <v>91</v>
      </c>
      <c r="AQ209">
        <v>230.1557799997764</v>
      </c>
    </row>
    <row r="210" spans="1:43" x14ac:dyDescent="0.25">
      <c r="A210" t="s">
        <v>739</v>
      </c>
      <c r="B210" t="s">
        <v>75</v>
      </c>
      <c r="C210" t="s">
        <v>669</v>
      </c>
      <c r="D210" t="s">
        <v>738</v>
      </c>
      <c r="E210" t="s">
        <v>75</v>
      </c>
      <c r="F210" t="s">
        <v>685</v>
      </c>
      <c r="G210" t="s">
        <v>740</v>
      </c>
      <c r="H210">
        <v>2361</v>
      </c>
      <c r="I210" s="2">
        <v>0.34222786954680201</v>
      </c>
      <c r="J210" s="2">
        <v>0.65777213045319705</v>
      </c>
      <c r="K210" s="2">
        <v>9.7416349004659005E-3</v>
      </c>
      <c r="L210" s="2">
        <v>0.102498941126641</v>
      </c>
      <c r="M210" s="2">
        <v>0.49597628123676402</v>
      </c>
      <c r="N210" s="2">
        <v>1.69419737399407E-3</v>
      </c>
      <c r="O210" s="2">
        <v>2.9648454044896199E-2</v>
      </c>
      <c r="P210" s="2">
        <v>0.36044049131723799</v>
      </c>
      <c r="T210">
        <v>1</v>
      </c>
      <c r="U210" t="s">
        <v>75</v>
      </c>
      <c r="V210">
        <v>0</v>
      </c>
      <c r="W210">
        <v>2361</v>
      </c>
      <c r="X210">
        <v>0.2079504965662097</v>
      </c>
      <c r="Y210">
        <v>0</v>
      </c>
      <c r="Z210">
        <v>0.2079504965662097</v>
      </c>
      <c r="AA210">
        <v>0</v>
      </c>
      <c r="AB210">
        <v>58</v>
      </c>
      <c r="AC210">
        <v>4.833333333333333</v>
      </c>
      <c r="AD210">
        <v>86.482202878906833</v>
      </c>
      <c r="AE210">
        <v>5.7565328502446729</v>
      </c>
      <c r="AF210">
        <v>5.7565329167816719</v>
      </c>
      <c r="AG210">
        <v>12</v>
      </c>
      <c r="AH210">
        <v>6.6563207904232299E-2</v>
      </c>
      <c r="AI210">
        <v>0</v>
      </c>
      <c r="AJ210">
        <v>10</v>
      </c>
      <c r="AK210">
        <v>1</v>
      </c>
      <c r="AL210">
        <v>44</v>
      </c>
      <c r="AM210">
        <v>0</v>
      </c>
      <c r="AN210">
        <v>30</v>
      </c>
      <c r="AO210">
        <v>0</v>
      </c>
      <c r="AP210">
        <v>105</v>
      </c>
      <c r="AQ210">
        <v>261.9481621230567</v>
      </c>
    </row>
    <row r="211" spans="1:43" x14ac:dyDescent="0.25">
      <c r="A211" t="s">
        <v>743</v>
      </c>
      <c r="B211" t="s">
        <v>741</v>
      </c>
      <c r="C211" t="s">
        <v>669</v>
      </c>
      <c r="D211" t="s">
        <v>742</v>
      </c>
      <c r="E211" t="s">
        <v>24</v>
      </c>
      <c r="F211" t="s">
        <v>724</v>
      </c>
      <c r="G211" t="s">
        <v>731</v>
      </c>
      <c r="H211">
        <v>1406</v>
      </c>
      <c r="I211" s="2">
        <v>0.26244665718349902</v>
      </c>
      <c r="J211" s="2">
        <v>0.73755334281649998</v>
      </c>
      <c r="K211" s="2">
        <v>1.2802275960170599E-2</v>
      </c>
      <c r="L211" s="2">
        <v>0.32219061166429502</v>
      </c>
      <c r="M211" s="2">
        <v>0.54054054054054002</v>
      </c>
      <c r="N211" s="2">
        <v>1.42247510668563E-3</v>
      </c>
      <c r="O211" s="2">
        <v>3.55618776671408E-2</v>
      </c>
      <c r="P211" s="2">
        <v>8.7482219061166405E-2</v>
      </c>
      <c r="T211">
        <v>3</v>
      </c>
      <c r="U211" t="s">
        <v>741</v>
      </c>
      <c r="V211">
        <v>0</v>
      </c>
      <c r="W211">
        <v>1406</v>
      </c>
      <c r="X211">
        <v>57.406793751409118</v>
      </c>
      <c r="Y211">
        <v>16.885712987976259</v>
      </c>
      <c r="Z211">
        <v>40.521080763432863</v>
      </c>
      <c r="AA211">
        <v>0</v>
      </c>
      <c r="AB211">
        <v>141</v>
      </c>
      <c r="AC211">
        <v>5.875</v>
      </c>
      <c r="AD211">
        <v>12.894457234677869</v>
      </c>
      <c r="AE211">
        <v>3.2327775216742269</v>
      </c>
      <c r="AF211">
        <v>3.2327775352327972</v>
      </c>
      <c r="AG211">
        <v>23</v>
      </c>
      <c r="AH211">
        <v>0.25071063192796611</v>
      </c>
      <c r="AI211">
        <v>0</v>
      </c>
      <c r="AJ211">
        <v>8</v>
      </c>
      <c r="AK211">
        <v>2</v>
      </c>
      <c r="AL211">
        <v>67</v>
      </c>
      <c r="AM211">
        <v>0</v>
      </c>
      <c r="AN211">
        <v>30</v>
      </c>
      <c r="AO211">
        <v>1</v>
      </c>
      <c r="AP211">
        <v>123</v>
      </c>
      <c r="AQ211">
        <v>229.22325939182559</v>
      </c>
    </row>
    <row r="212" spans="1:43" x14ac:dyDescent="0.25">
      <c r="A212" t="s">
        <v>746</v>
      </c>
      <c r="B212" t="s">
        <v>744</v>
      </c>
      <c r="C212" t="s">
        <v>669</v>
      </c>
      <c r="D212" t="s">
        <v>745</v>
      </c>
      <c r="E212" t="s">
        <v>24</v>
      </c>
      <c r="F212" t="s">
        <v>724</v>
      </c>
      <c r="G212" t="s">
        <v>731</v>
      </c>
      <c r="H212">
        <v>2082</v>
      </c>
      <c r="I212" s="2">
        <v>0.30547550432276599</v>
      </c>
      <c r="J212" s="2">
        <v>0.69452449567723296</v>
      </c>
      <c r="K212" s="2">
        <v>3.8904899135446598E-2</v>
      </c>
      <c r="L212" s="2">
        <v>0.50192122958693497</v>
      </c>
      <c r="M212" s="2">
        <v>0.28001921229586901</v>
      </c>
      <c r="N212" s="2">
        <v>1.4409221902017199E-3</v>
      </c>
      <c r="O212" s="2">
        <v>5.4274735830931703E-2</v>
      </c>
      <c r="P212" s="2">
        <v>0.123439000960614</v>
      </c>
      <c r="T212">
        <v>1</v>
      </c>
      <c r="U212" t="s">
        <v>801</v>
      </c>
      <c r="W212">
        <v>3585</v>
      </c>
      <c r="X212">
        <v>43.983153034232373</v>
      </c>
      <c r="Y212">
        <v>6.8680110131757486</v>
      </c>
      <c r="Z212">
        <v>35.240385395822088</v>
      </c>
      <c r="AA212">
        <v>1.874756625234522</v>
      </c>
      <c r="AB212">
        <v>88</v>
      </c>
      <c r="AC212">
        <v>5.1764705882352944</v>
      </c>
      <c r="AD212">
        <v>17.631537851983239</v>
      </c>
      <c r="AE212">
        <v>2.0979975245922282</v>
      </c>
      <c r="AF212">
        <v>2.097997504576004</v>
      </c>
      <c r="AG212">
        <v>17</v>
      </c>
      <c r="AH212">
        <v>0.11899118172248641</v>
      </c>
      <c r="AI212">
        <v>2</v>
      </c>
      <c r="AJ212">
        <v>12</v>
      </c>
      <c r="AK212">
        <v>0</v>
      </c>
      <c r="AL212">
        <v>50</v>
      </c>
      <c r="AM212">
        <v>0</v>
      </c>
      <c r="AN212">
        <v>23</v>
      </c>
      <c r="AO212">
        <v>0</v>
      </c>
      <c r="AP212">
        <v>77</v>
      </c>
      <c r="AQ212">
        <v>123.83549233370179</v>
      </c>
    </row>
    <row r="213" spans="1:43" x14ac:dyDescent="0.25">
      <c r="A213" t="s">
        <v>749</v>
      </c>
      <c r="B213" t="s">
        <v>747</v>
      </c>
      <c r="C213" t="s">
        <v>669</v>
      </c>
      <c r="D213" t="s">
        <v>748</v>
      </c>
      <c r="E213" t="s">
        <v>24</v>
      </c>
      <c r="F213" t="s">
        <v>680</v>
      </c>
      <c r="G213" t="s">
        <v>681</v>
      </c>
      <c r="H213">
        <v>1835</v>
      </c>
      <c r="I213" s="2">
        <v>0.392915531335149</v>
      </c>
      <c r="J213" s="2">
        <v>0.60708446866485</v>
      </c>
      <c r="K213" s="2">
        <v>4.1961852861035397E-2</v>
      </c>
      <c r="L213" s="2">
        <v>0.25286103542234301</v>
      </c>
      <c r="M213" s="2">
        <v>0.38910081743869201</v>
      </c>
      <c r="N213" s="2">
        <v>5.4495912806539501E-4</v>
      </c>
      <c r="O213" s="2">
        <v>5.8310626702997199E-2</v>
      </c>
      <c r="P213" s="2">
        <v>0.25722070844686601</v>
      </c>
      <c r="T213">
        <v>2</v>
      </c>
      <c r="U213" t="s">
        <v>747</v>
      </c>
      <c r="V213">
        <v>0</v>
      </c>
      <c r="W213">
        <v>1835</v>
      </c>
      <c r="X213">
        <v>23.08522087890228</v>
      </c>
      <c r="Y213">
        <v>14.80481737363047</v>
      </c>
      <c r="Z213">
        <v>8.280403505271817</v>
      </c>
      <c r="AA213">
        <v>0</v>
      </c>
      <c r="AB213">
        <v>116</v>
      </c>
      <c r="AC213">
        <v>5.8</v>
      </c>
      <c r="AD213">
        <v>38.78634412884643</v>
      </c>
      <c r="AE213">
        <v>2.5101796322854621</v>
      </c>
      <c r="AF213">
        <v>2.5101796398425629</v>
      </c>
      <c r="AG213">
        <v>20</v>
      </c>
      <c r="AH213">
        <v>6.4718129245354028E-2</v>
      </c>
      <c r="AI213">
        <v>2</v>
      </c>
      <c r="AJ213">
        <v>12</v>
      </c>
      <c r="AK213">
        <v>1</v>
      </c>
      <c r="AL213">
        <v>63</v>
      </c>
      <c r="AM213">
        <v>0</v>
      </c>
      <c r="AN213">
        <v>19</v>
      </c>
      <c r="AO213">
        <v>0</v>
      </c>
      <c r="AP213">
        <v>99</v>
      </c>
      <c r="AQ213">
        <v>241.27015403959189</v>
      </c>
    </row>
    <row r="214" spans="1:43" x14ac:dyDescent="0.25">
      <c r="A214" t="s">
        <v>752</v>
      </c>
      <c r="B214" t="s">
        <v>750</v>
      </c>
      <c r="C214" t="s">
        <v>669</v>
      </c>
      <c r="D214" t="s">
        <v>751</v>
      </c>
      <c r="E214" t="s">
        <v>24</v>
      </c>
      <c r="F214" t="s">
        <v>724</v>
      </c>
      <c r="G214" t="s">
        <v>731</v>
      </c>
      <c r="H214">
        <v>1503</v>
      </c>
      <c r="I214" s="2">
        <v>0.37458416500332598</v>
      </c>
      <c r="J214" s="2">
        <v>0.62541583499667297</v>
      </c>
      <c r="K214" s="2">
        <v>0.16566866267465</v>
      </c>
      <c r="L214" s="2">
        <v>0.43845642049234801</v>
      </c>
      <c r="M214" s="2">
        <v>0.20691949434464399</v>
      </c>
      <c r="N214" s="2">
        <v>1.9960079840319299E-3</v>
      </c>
      <c r="O214" s="2">
        <v>4.7238855622089099E-2</v>
      </c>
      <c r="P214" s="2">
        <v>0.139720558882235</v>
      </c>
      <c r="T214">
        <v>1</v>
      </c>
      <c r="U214" t="s">
        <v>801</v>
      </c>
      <c r="V214">
        <v>0</v>
      </c>
      <c r="W214">
        <v>3585</v>
      </c>
      <c r="X214">
        <v>43.983153034232373</v>
      </c>
      <c r="Y214">
        <v>6.8680110131757486</v>
      </c>
      <c r="Z214">
        <v>35.240385395822088</v>
      </c>
      <c r="AA214">
        <v>1.874756625234522</v>
      </c>
      <c r="AB214">
        <v>88</v>
      </c>
      <c r="AC214">
        <v>5.1764705882352944</v>
      </c>
      <c r="AD214">
        <v>17.631537851983239</v>
      </c>
      <c r="AE214">
        <v>2.0979975245922282</v>
      </c>
      <c r="AF214">
        <v>2.097997504576004</v>
      </c>
      <c r="AG214">
        <v>17</v>
      </c>
      <c r="AH214">
        <v>0.11899118172248641</v>
      </c>
      <c r="AI214">
        <v>2</v>
      </c>
      <c r="AJ214">
        <v>12</v>
      </c>
      <c r="AK214">
        <v>0</v>
      </c>
      <c r="AL214">
        <v>50</v>
      </c>
      <c r="AM214">
        <v>0</v>
      </c>
      <c r="AN214">
        <v>23</v>
      </c>
      <c r="AO214">
        <v>0</v>
      </c>
      <c r="AP214">
        <v>77</v>
      </c>
      <c r="AQ214">
        <v>123.83549233370179</v>
      </c>
    </row>
    <row r="215" spans="1:43" x14ac:dyDescent="0.25">
      <c r="A215" t="s">
        <v>755</v>
      </c>
      <c r="B215" t="s">
        <v>753</v>
      </c>
      <c r="C215" t="s">
        <v>669</v>
      </c>
      <c r="D215" t="s">
        <v>754</v>
      </c>
      <c r="E215" t="s">
        <v>24</v>
      </c>
      <c r="F215" t="s">
        <v>724</v>
      </c>
      <c r="G215" t="s">
        <v>731</v>
      </c>
      <c r="H215">
        <v>1535</v>
      </c>
      <c r="I215" s="2">
        <v>0.40586319218241002</v>
      </c>
      <c r="J215" s="2">
        <v>0.59413680781758904</v>
      </c>
      <c r="K215" s="2">
        <v>1.17263843648208E-2</v>
      </c>
      <c r="L215" s="2">
        <v>0.40586319218241002</v>
      </c>
      <c r="M215" s="2">
        <v>0.28990228013029301</v>
      </c>
      <c r="N215" s="2">
        <v>2.6058631921824101E-3</v>
      </c>
      <c r="O215" s="2">
        <v>5.3420195439739401E-2</v>
      </c>
      <c r="P215" s="2">
        <v>0.23648208469055301</v>
      </c>
      <c r="T215">
        <v>4</v>
      </c>
      <c r="U215" t="s">
        <v>753</v>
      </c>
      <c r="V215">
        <v>0</v>
      </c>
      <c r="W215">
        <v>1535</v>
      </c>
      <c r="X215">
        <v>72.496788473275188</v>
      </c>
      <c r="Y215">
        <v>19.072287335635629</v>
      </c>
      <c r="Z215">
        <v>47.590220963495199</v>
      </c>
      <c r="AA215">
        <v>5.8342801741443644</v>
      </c>
      <c r="AB215">
        <v>188</v>
      </c>
      <c r="AC215">
        <v>5.875</v>
      </c>
      <c r="AD215">
        <v>25.15008046640947</v>
      </c>
      <c r="AE215">
        <v>11.084980829672631</v>
      </c>
      <c r="AF215">
        <v>11.084980784648639</v>
      </c>
      <c r="AG215">
        <v>32</v>
      </c>
      <c r="AH215">
        <v>0.44075329478479103</v>
      </c>
      <c r="AI215">
        <v>0</v>
      </c>
      <c r="AJ215">
        <v>24</v>
      </c>
      <c r="AK215">
        <v>3</v>
      </c>
      <c r="AL215">
        <v>115</v>
      </c>
      <c r="AM215">
        <v>0</v>
      </c>
      <c r="AN215">
        <v>58</v>
      </c>
      <c r="AO215">
        <v>0</v>
      </c>
      <c r="AP215">
        <v>185</v>
      </c>
      <c r="AQ215">
        <v>360.43454188059542</v>
      </c>
    </row>
    <row r="216" spans="1:43" x14ac:dyDescent="0.25">
      <c r="A216" t="s">
        <v>757</v>
      </c>
      <c r="B216" t="s">
        <v>67</v>
      </c>
      <c r="C216" t="s">
        <v>669</v>
      </c>
      <c r="D216" t="s">
        <v>756</v>
      </c>
      <c r="E216" t="s">
        <v>67</v>
      </c>
      <c r="F216" t="s">
        <v>680</v>
      </c>
      <c r="G216" t="s">
        <v>681</v>
      </c>
      <c r="H216">
        <v>1599</v>
      </c>
      <c r="I216" s="2">
        <v>0.33896185115697303</v>
      </c>
      <c r="J216" s="2">
        <v>0.66103814884302603</v>
      </c>
      <c r="K216" s="2">
        <v>2.8142589118198801E-2</v>
      </c>
      <c r="L216" s="2">
        <v>0.219512195121951</v>
      </c>
      <c r="M216" s="2">
        <v>0.386491557223264</v>
      </c>
      <c r="N216" s="2">
        <v>3.1269543464665399E-3</v>
      </c>
      <c r="O216" s="2">
        <v>7.0669168230143797E-2</v>
      </c>
      <c r="P216" s="2">
        <v>0.29205753595997402</v>
      </c>
      <c r="T216">
        <v>1</v>
      </c>
      <c r="U216" t="s">
        <v>67</v>
      </c>
      <c r="V216">
        <v>0</v>
      </c>
      <c r="W216">
        <v>1599</v>
      </c>
      <c r="X216">
        <v>60.557371758315853</v>
      </c>
      <c r="Y216">
        <v>38.030125858341243</v>
      </c>
      <c r="Z216">
        <v>19.06473347444469</v>
      </c>
      <c r="AA216">
        <v>3.46251242552992</v>
      </c>
      <c r="AB216">
        <v>54</v>
      </c>
      <c r="AC216">
        <v>4.5</v>
      </c>
      <c r="AD216">
        <v>21.64643671976647</v>
      </c>
      <c r="AE216">
        <v>4.8527503781978396</v>
      </c>
      <c r="AF216">
        <v>4.8527504114198354</v>
      </c>
      <c r="AG216">
        <v>12</v>
      </c>
      <c r="AH216">
        <v>0.22418241122182189</v>
      </c>
      <c r="AI216">
        <v>0</v>
      </c>
      <c r="AJ216">
        <v>10</v>
      </c>
      <c r="AK216">
        <v>2</v>
      </c>
      <c r="AL216">
        <v>54</v>
      </c>
      <c r="AM216">
        <v>0</v>
      </c>
      <c r="AN216">
        <v>43</v>
      </c>
      <c r="AO216">
        <v>0</v>
      </c>
      <c r="AP216">
        <v>123</v>
      </c>
      <c r="AQ216">
        <v>140.3328987728199</v>
      </c>
    </row>
    <row r="217" spans="1:43" x14ac:dyDescent="0.25">
      <c r="A217" t="s">
        <v>760</v>
      </c>
      <c r="B217" t="s">
        <v>758</v>
      </c>
      <c r="C217" t="s">
        <v>669</v>
      </c>
      <c r="D217" t="s">
        <v>759</v>
      </c>
      <c r="E217" t="s">
        <v>30</v>
      </c>
      <c r="F217" t="s">
        <v>23</v>
      </c>
      <c r="G217" t="s">
        <v>23</v>
      </c>
      <c r="H217">
        <v>3470</v>
      </c>
      <c r="I217" s="2">
        <v>0.45648414985590702</v>
      </c>
      <c r="J217" s="2">
        <v>0.54351585014409198</v>
      </c>
      <c r="K217" s="2">
        <v>1.7579250720461001E-2</v>
      </c>
      <c r="L217" s="2">
        <v>0.29164265129682998</v>
      </c>
      <c r="M217" s="2">
        <v>0.412391930835734</v>
      </c>
      <c r="N217" s="2">
        <v>8.6455331412103702E-4</v>
      </c>
      <c r="O217" s="2">
        <v>6.9164265129683003E-2</v>
      </c>
      <c r="P217" s="2">
        <v>0.20835734870316999</v>
      </c>
      <c r="T217">
        <v>1</v>
      </c>
      <c r="U217" t="s">
        <v>758</v>
      </c>
      <c r="V217">
        <v>0</v>
      </c>
      <c r="W217">
        <v>3470</v>
      </c>
      <c r="X217">
        <v>29.058545981529349</v>
      </c>
      <c r="Y217">
        <v>0</v>
      </c>
      <c r="Z217">
        <v>29.058545981529349</v>
      </c>
      <c r="AA217">
        <v>0</v>
      </c>
      <c r="AB217">
        <v>19</v>
      </c>
      <c r="AC217">
        <v>6.333333333333333</v>
      </c>
      <c r="AD217">
        <v>156.74365122949149</v>
      </c>
      <c r="AE217">
        <v>15.397773138178231</v>
      </c>
      <c r="AF217">
        <v>15.39777306462075</v>
      </c>
      <c r="AG217">
        <v>3</v>
      </c>
      <c r="AH217">
        <v>9.8235386361097105E-2</v>
      </c>
      <c r="AI217">
        <v>0</v>
      </c>
      <c r="AJ217">
        <v>5</v>
      </c>
      <c r="AK217">
        <v>2</v>
      </c>
      <c r="AL217">
        <v>33</v>
      </c>
      <c r="AM217">
        <v>0</v>
      </c>
      <c r="AN217">
        <v>42</v>
      </c>
      <c r="AO217">
        <v>0</v>
      </c>
      <c r="AP217">
        <v>150</v>
      </c>
      <c r="AQ217">
        <v>175.95075982315109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Ranked</vt:lpstr>
      <vt:lpstr>Summarized</vt:lpstr>
      <vt:lpstr>Weighting Criteria</vt:lpstr>
      <vt:lpstr>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Stephen Spana</cp:lastModifiedBy>
  <dcterms:created xsi:type="dcterms:W3CDTF">2022-04-15T12:32:10Z</dcterms:created>
  <dcterms:modified xsi:type="dcterms:W3CDTF">2022-04-19T15:26:40Z</dcterms:modified>
</cp:coreProperties>
</file>